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Sheet1!$A$59:$L$242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<sst xmlns="http://schemas.openxmlformats.org/spreadsheetml/2006/main" count="2330" uniqueCount="1160">
  <si>
    <t>鄞州区青少年宫（吉庆宫）2025年下半年素质培训招生简章</t>
  </si>
  <si>
    <t xml:space="preserve"> 红色表示新开设班级     蓝色表示可插生班级     白色表示原学员班级 </t>
  </si>
  <si>
    <t>暑期短训班</t>
  </si>
  <si>
    <t>班     别</t>
  </si>
  <si>
    <t>人数</t>
  </si>
  <si>
    <t>招生对象</t>
  </si>
  <si>
    <t>课程内容</t>
  </si>
  <si>
    <t>学杂费（元）</t>
  </si>
  <si>
    <t>上课次数</t>
  </si>
  <si>
    <t>任课教师</t>
  </si>
  <si>
    <t>开课日期</t>
  </si>
  <si>
    <t>每周上课时间</t>
  </si>
  <si>
    <t>教室</t>
  </si>
  <si>
    <t>青萌启智暑托新一</t>
  </si>
  <si>
    <t>小学新一年级</t>
  </si>
  <si>
    <t>课程内容载体包括：注意力训练、规范练字、益智全脑开发、智趣数独、创意七巧板、体适能训练等多元化高端升级教学体系，全面提升孩子学习能力，丰富假期多彩的生活，拓宽孩子们的认知。                             （书本材料费和餐饮费入学时另收）</t>
  </si>
  <si>
    <t>余</t>
  </si>
  <si>
    <t>周一至周五 8:30—16:30</t>
  </si>
  <si>
    <t>青萌启智暑托新二</t>
  </si>
  <si>
    <t>小学新二年级</t>
  </si>
  <si>
    <t>褚</t>
  </si>
  <si>
    <t>青萌启智暑托新三</t>
  </si>
  <si>
    <t>小学新三年级</t>
  </si>
  <si>
    <t>顾</t>
  </si>
  <si>
    <t>少儿国际素养暑期衔接班</t>
  </si>
  <si>
    <t>暑期通过将双语学习融入到生动有趣的故事中，激发孩子们的想象力和创造力，让他们在欢乐的氛围中自然地掌握语言能力，快速提升综合语言运用能力。(不包含书本材料费用，可由任课教师代买）</t>
  </si>
  <si>
    <t>周四、五       18:30—19:30</t>
  </si>
  <si>
    <t>少儿国际素养暑期集训班</t>
  </si>
  <si>
    <t>周六、日       18:30—19:30</t>
  </si>
  <si>
    <t>311 313</t>
  </si>
  <si>
    <t>数独零阶暑期班</t>
  </si>
  <si>
    <t>幼儿新大班及以上（会认前9个英文大写字母，会写1~9的数字）</t>
  </si>
  <si>
    <t>用纸和笔就可以完成的填数游戏，由于它对青少年儿童观察力、专注力、数感等方面的提升卓有成效，现在更被广泛得推为一项智力运动，除了标准数独外，数独还有异型数独，如杀手数独，需要用到较强的逻辑推理和数字运算，趣味性十足，深受孩子喜爱。(不包含书本材料费用，可由任课教师代买）</t>
  </si>
  <si>
    <t>应</t>
  </si>
  <si>
    <t>周二、四       8:30—9:30</t>
  </si>
  <si>
    <t>乐高机器人暑期集训班</t>
  </si>
  <si>
    <t>新五年级及以上，有乐高编程学习经验</t>
  </si>
  <si>
    <t>机器人暑期集训班以暑期机器人相关赛事为主要集训内容，进一步提升孩子的动手能力、逻辑思维、处理及解决问题等能力</t>
  </si>
  <si>
    <t>孙</t>
  </si>
  <si>
    <r>
      <rPr>
        <sz val="9"/>
        <rFont val="宋体"/>
        <charset val="134"/>
      </rPr>
      <t xml:space="preserve">周三、四、五        14:00—15:10 15:20—16:30        </t>
    </r>
    <r>
      <rPr>
        <sz val="7"/>
        <rFont val="宋体"/>
        <charset val="134"/>
      </rPr>
      <t>（暑期课程前三周7月9日至25日每次二节课）</t>
    </r>
  </si>
  <si>
    <t>乐高工程师暑期A班</t>
  </si>
  <si>
    <t>幼儿新中班</t>
  </si>
  <si>
    <t>乐高工程师课程让儿童学习使用螺丝刀工具将不同形状的积木组合成各种建筑机械、交通工具。课程通过教师引导和儿童动手实践，帮助儿童获得语言能力、空间能力、早期数学思维、精细动作的提升。</t>
  </si>
  <si>
    <t>诗</t>
  </si>
  <si>
    <r>
      <rPr>
        <sz val="9"/>
        <rFont val="宋体"/>
        <charset val="134"/>
      </rPr>
      <t xml:space="preserve"> 周三、四、五        9:00—10:00 10:10—11:10       </t>
    </r>
    <r>
      <rPr>
        <sz val="7"/>
        <rFont val="宋体"/>
        <charset val="134"/>
      </rPr>
      <t>（暑期课程前三周7月9日至25日每次二节课）</t>
    </r>
  </si>
  <si>
    <t>317A</t>
  </si>
  <si>
    <t>乐高工程师暑期B班</t>
  </si>
  <si>
    <t>周</t>
  </si>
  <si>
    <r>
      <rPr>
        <sz val="9"/>
        <rFont val="宋体"/>
        <charset val="134"/>
      </rPr>
      <t xml:space="preserve"> 周三、四、五9:00—10:00        10:10—11:10             </t>
    </r>
    <r>
      <rPr>
        <sz val="7"/>
        <rFont val="宋体"/>
        <charset val="134"/>
      </rPr>
      <t>（暑期课程后三周7月30日至8月15日每次二节课</t>
    </r>
    <r>
      <rPr>
        <sz val="9"/>
        <rFont val="宋体"/>
        <charset val="134"/>
      </rPr>
      <t>）</t>
    </r>
  </si>
  <si>
    <t>乐高建筑师暑期A班</t>
  </si>
  <si>
    <t>幼儿新大班</t>
  </si>
  <si>
    <t>乐高建筑师课程重在激发探索结构形状、平衡与稳定以及初步探索简单的机械原理与现实世界的关系。通过搭建各种形状的建筑结构，获得对形状、平衡与稳定的感知能力，以及对图案、顺序、对称以及二维空间和三维空间之间的转换的理解。</t>
  </si>
  <si>
    <r>
      <rPr>
        <sz val="9"/>
        <rFont val="宋体"/>
        <charset val="134"/>
      </rPr>
      <t xml:space="preserve"> 周三、四、五        9:00—10:00 10:10—11:10             </t>
    </r>
    <r>
      <rPr>
        <sz val="6"/>
        <rFont val="宋体"/>
        <charset val="134"/>
      </rPr>
      <t xml:space="preserve">  </t>
    </r>
    <r>
      <rPr>
        <sz val="7"/>
        <rFont val="宋体"/>
        <charset val="134"/>
      </rPr>
      <t>（暑期课程前三周7月9日至25日每次二节课）</t>
    </r>
  </si>
  <si>
    <t>317B</t>
  </si>
  <si>
    <t>乐高建筑师暑期B班</t>
  </si>
  <si>
    <t>SCRATCH JR 暑期A班</t>
  </si>
  <si>
    <t>幼儿新大班至小学新一年级</t>
  </si>
  <si>
    <t>Scratch Jr是一款入门级图形化编程工具，它让幼儿 ( 5-7岁 ) 创建互动的故事和游戏，孩子们利用图形化的程序积木让角色移动、跳跃、舞蹈、唱歌。 以更加简洁的方式向儿童介绍基本的编程概念与技能，保留计算机最核心的概念，如事件、循环、培养儿童计算思维为导向引导儿童关注生活，热爱生活，利用编程知识解决现实问题。</t>
  </si>
  <si>
    <t>方</t>
  </si>
  <si>
    <t>周二、四       10:10—11:10</t>
  </si>
  <si>
    <t>315B</t>
  </si>
  <si>
    <t>SCRATCH JR 暑期B班</t>
  </si>
  <si>
    <t>周三、五       10:10—11:10</t>
  </si>
  <si>
    <t>SCRATCH初级  暑期A班</t>
  </si>
  <si>
    <t>小学新二至四年级，零基础</t>
  </si>
  <si>
    <t>以麻省理工Scratch编程教学软件为程序设计基础，通过STEAM跨学科知识独立制作项目程序,掌握编程的基础程序功能。</t>
  </si>
  <si>
    <t>周二、四       9:00—10:00</t>
  </si>
  <si>
    <t>SCRATCH初级  暑期B班</t>
  </si>
  <si>
    <t>周三、五       9:00—10:00</t>
  </si>
  <si>
    <t>思维开发暑期A班</t>
  </si>
  <si>
    <t>幼儿新小班至新大班</t>
  </si>
  <si>
    <t>通过一系列的课程体系对孩子的专注力和自主学习能力做出特别的规划，从而培养孩子专注力和自主学习能力</t>
  </si>
  <si>
    <t>蒋</t>
  </si>
  <si>
    <t>周三、四、五        8:50—9:50</t>
  </si>
  <si>
    <t>315A</t>
  </si>
  <si>
    <t>思维开发暑期B班</t>
  </si>
  <si>
    <t>周三、四、五        10:00—11:00</t>
  </si>
  <si>
    <t>幼儿科学实验暑期班</t>
  </si>
  <si>
    <t xml:space="preserve">通过动画导入、绘本插图、动手实践的形式，把抽象的科学现象转变为孩子易理解、易操作的方式，在玩中学、学中练、练中创的过程中，培养孩子可科学探索的欲望和兴趣。 （已包含材料费）                        </t>
  </si>
  <si>
    <t>周三、四、五        10:20—10:20</t>
  </si>
  <si>
    <t>少儿科学实验暑期班</t>
  </si>
  <si>
    <t>小学新一、二年级</t>
  </si>
  <si>
    <t xml:space="preserve">课程内容涵盖生物、电学、光学、力学、地理、天文等多个领域科学知识每一节课通过实验，培养学生科学素养、激发学生探索自然科学的兴趣。（已包含材料费）     </t>
  </si>
  <si>
    <t>周三、四、五        9:00—10:10</t>
  </si>
  <si>
    <t>围棋启蒙暑期班</t>
  </si>
  <si>
    <t>幼儿新中班及以上，零基础</t>
  </si>
  <si>
    <t>暑期快速学习围棋启蒙，一期结束后达到考级20级，可以与没怎么学过的家长对抗，并参加考试结业</t>
  </si>
  <si>
    <t>陈</t>
  </si>
  <si>
    <t>周一、周三、周五 9:30-10:30</t>
  </si>
  <si>
    <t>围棋级位暑期集训班</t>
  </si>
  <si>
    <t>围棋10级至5级学员</t>
  </si>
  <si>
    <t>暑期快速增强棋力，短期内向预备段位冲刺</t>
  </si>
  <si>
    <t>吴</t>
  </si>
  <si>
    <t>周二、周四            9:30-11:00</t>
  </si>
  <si>
    <t>中国象棋启蒙暑期班</t>
  </si>
  <si>
    <t>幼儿新中班至小学新三年级，零基础</t>
  </si>
  <si>
    <t>中国象棋各种棋子的走法与吃法，棋谱的记录方法以及简单杀王，暑期结束后考15-16级</t>
  </si>
  <si>
    <t>汪</t>
  </si>
  <si>
    <t>周二、四         9:00—10:00</t>
  </si>
  <si>
    <t>国际象棋启蒙暑期班</t>
  </si>
  <si>
    <t>国际象棋各种棋子的走法与吃法，棋谱的记录方法以及简单杀王，暑期结束后考14-15级</t>
  </si>
  <si>
    <t>二胡暑期集训（中级）</t>
  </si>
  <si>
    <t>原班学员</t>
  </si>
  <si>
    <t>二胡考级集训，中级</t>
  </si>
  <si>
    <t>冯</t>
  </si>
  <si>
    <t>周一至周五 9:00—10:00  12:00—14:00</t>
  </si>
  <si>
    <t>二胡暑期集训（高级A）</t>
  </si>
  <si>
    <t>二胡考级集训，高级</t>
  </si>
  <si>
    <t>二胡暑期集训（高级B）</t>
  </si>
  <si>
    <t>周一至周五 9:00—10:00  14:00—15:00</t>
  </si>
  <si>
    <t>二胡暑期集训（高级C）</t>
  </si>
  <si>
    <t>二胡暑期集训（高级D）</t>
  </si>
  <si>
    <t>二胡暑期集训（高级E）</t>
  </si>
  <si>
    <t>二胡暑期集训（高级F）</t>
  </si>
  <si>
    <t>古筝启蒙暑期班A</t>
  </si>
  <si>
    <t>幼儿新中班起，零基础</t>
  </si>
  <si>
    <t>入门教程，乐理及基本弹奏技巧</t>
  </si>
  <si>
    <t>毛</t>
  </si>
  <si>
    <t>周四 18:00—19:00</t>
  </si>
  <si>
    <t>古筝启蒙暑期班B</t>
  </si>
  <si>
    <t>周四 19:10—20:10</t>
  </si>
  <si>
    <t>古筝三级暑期集训</t>
  </si>
  <si>
    <t>古筝考级集训</t>
  </si>
  <si>
    <t>王</t>
  </si>
  <si>
    <t>周六 15:30—16:30</t>
  </si>
  <si>
    <t>古筝八级暑期集训</t>
  </si>
  <si>
    <t>周六 19:00—20:00</t>
  </si>
  <si>
    <t>拉丁舞启蒙暑期短训班</t>
  </si>
  <si>
    <t>幼儿新中班起，可插班</t>
  </si>
  <si>
    <t>教学一级教材</t>
  </si>
  <si>
    <t>郭</t>
  </si>
  <si>
    <t>周二、周三 14:30-15:50</t>
  </si>
  <si>
    <t>体适能暑期短训班A</t>
  </si>
  <si>
    <t>幼儿新中、大班</t>
  </si>
  <si>
    <t>跑、跳、投远、攀爬、推、平衡体操、前庭发展、跑酷等运动训练的提高</t>
  </si>
  <si>
    <t>傅</t>
  </si>
  <si>
    <t>周二、周四 9:30—10:30</t>
  </si>
  <si>
    <t>体适能暑期短训班B</t>
  </si>
  <si>
    <t>周二、周四 10:40—11:40</t>
  </si>
  <si>
    <t>跆拳道暑期A</t>
  </si>
  <si>
    <t>幼儿新小、中班，零基础</t>
  </si>
  <si>
    <t>基本功入门，冲拳踢腿等训练</t>
  </si>
  <si>
    <t>蓝</t>
  </si>
  <si>
    <t>周一、周三、周五 9:00—10:10</t>
  </si>
  <si>
    <t>跆拳道暑期B</t>
  </si>
  <si>
    <t>周二、周四 10:10-11:20</t>
  </si>
  <si>
    <t>花式动感篮球暑期A</t>
  </si>
  <si>
    <t>原地单球、原地双球 、单手坐姿滑腿 、坐姿单球</t>
  </si>
  <si>
    <t>周一、周三、周五 10:15—11:15</t>
  </si>
  <si>
    <t>花式动感篮球暑期B</t>
  </si>
  <si>
    <t>幼儿新中、大班，零基础</t>
  </si>
  <si>
    <t>周二、周四 9:00—10:00</t>
  </si>
  <si>
    <t>舞蹈六级暑期集训A</t>
  </si>
  <si>
    <t>中国舞考级集训</t>
  </si>
  <si>
    <t>魏</t>
  </si>
  <si>
    <t>周四12:30-14:00</t>
  </si>
  <si>
    <t>舞蹈六级暑期集训B</t>
  </si>
  <si>
    <t>苏</t>
  </si>
  <si>
    <t>周四15:30-17:00</t>
  </si>
  <si>
    <t>舞蹈七级暑期集训</t>
  </si>
  <si>
    <t>洁</t>
  </si>
  <si>
    <t>周二 10:00-11:30</t>
  </si>
  <si>
    <t>舞蹈八级暑期集训A</t>
  </si>
  <si>
    <t>周四14:00-15:30</t>
  </si>
  <si>
    <t>舞蹈八级暑期集训B</t>
  </si>
  <si>
    <t>高</t>
  </si>
  <si>
    <t>周三10:00-11:30</t>
  </si>
  <si>
    <t>舞蹈八级暑期集训C</t>
  </si>
  <si>
    <t>蔚</t>
  </si>
  <si>
    <t>周四 14:00-15:30</t>
  </si>
  <si>
    <t>舞蹈九级暑期集训A</t>
  </si>
  <si>
    <t>秋</t>
  </si>
  <si>
    <t>周三 9:00-10:30</t>
  </si>
  <si>
    <t>舞蹈九级暑期集训B</t>
  </si>
  <si>
    <t>舞蹈九级暑期集训C</t>
  </si>
  <si>
    <t>周二 8:30-10:00</t>
  </si>
  <si>
    <t>舞蹈十级暑期集训</t>
  </si>
  <si>
    <t>周五 10:00-11:30</t>
  </si>
  <si>
    <t>2025年下半年培训招生</t>
  </si>
  <si>
    <t>科目</t>
  </si>
  <si>
    <r>
      <rPr>
        <b/>
        <sz val="11"/>
        <rFont val="宋体"/>
        <charset val="134"/>
      </rPr>
      <t>班</t>
    </r>
    <r>
      <rPr>
        <b/>
        <sz val="11"/>
        <rFont val="Times New Roman"/>
        <charset val="134"/>
      </rPr>
      <t xml:space="preserve">     </t>
    </r>
    <r>
      <rPr>
        <b/>
        <sz val="11"/>
        <rFont val="宋体"/>
        <charset val="134"/>
      </rPr>
      <t>别</t>
    </r>
  </si>
  <si>
    <t>学杂费(元）</t>
  </si>
  <si>
    <t xml:space="preserve">   综       合        类</t>
  </si>
  <si>
    <t>小班潜能妙趣想象力上</t>
  </si>
  <si>
    <t>幼儿新小班</t>
  </si>
  <si>
    <t>由四大核心课程内容领衔“思维游戏、空间探索、科技创客、数独启智”，以兴趣为载体充分培养孩子想象力。同时结合学能训练的理念，集系统性、趣味性、科学性、针对性、实践性训练于一体，全面激发孩子的综合素质潜能。(不包含书本材料费用，可由任课教师代买）</t>
  </si>
  <si>
    <t>周六 15:20—16:30</t>
  </si>
  <si>
    <t>中班潜能妙趣想象力上</t>
  </si>
  <si>
    <t>插</t>
  </si>
  <si>
    <t>周六  9:50—11:00</t>
  </si>
  <si>
    <t>大班潜能妙趣想象力上</t>
  </si>
  <si>
    <t>周日 18:20—19:30</t>
  </si>
  <si>
    <t>少儿潜能多维创造力三级上</t>
  </si>
  <si>
    <t>由“逻辑推理+空间探索+科技创客+数独”四大核心课程内容领衔，引领孩子达成终身学习的理念，促进孩子多元智能全方面发展。以观察为载体，结合小组互动情景式教学模式引导孩子学会发散思维、逆向思维，收获无限的想象力和非凡的创造力。引领孩子达成终身学习的理念，促进孩子多元智能全方面发展。(不包含书本材料费用，可由任课教师代买）</t>
  </si>
  <si>
    <t>周日  9:50—11:00</t>
  </si>
  <si>
    <t>少儿潜能多维创造力一级上</t>
  </si>
  <si>
    <t>周六 18:20—19:30</t>
  </si>
  <si>
    <t>少儿潜能多维创造力二级上</t>
  </si>
  <si>
    <t>周日   8:30—9:40</t>
  </si>
  <si>
    <t>中班语言表达能力上</t>
  </si>
  <si>
    <t>由“绘本赏析、口语表达、逻辑思考、情商启迪”等课程内容。由浅入深，激发孩子学习语言兴趣，自信爱表达和交际等能力。语言是一切的基础，也是提高孩子语言综合素养必不可少的能力。(不包含书本材料费用，可由任课教师代买）</t>
  </si>
  <si>
    <t>周五 16:50—18:00</t>
  </si>
  <si>
    <t>大班语言表达能力上</t>
  </si>
  <si>
    <t>周日 16:50—18:00</t>
  </si>
  <si>
    <t>少儿语言素养能力一级上</t>
  </si>
  <si>
    <t>以“速记+思维导图+口语交际+思辨力”四大核心课程内容领衔，专注孩子品性与人际能力培养。结合思维导图，能够帮助学生加深理解内容，提取关键字，形成图像，帮助快速记忆，提升概括、归纳理解能力，同时提升培养学生的专注力、建立自信心，开发大脑潜能，多维度提升学生语言素养的综合能力。(不包含材料费用，由任课老师代收）</t>
  </si>
  <si>
    <t>周六 16:50—18:00</t>
  </si>
  <si>
    <t>少儿语言素养能力二级上</t>
  </si>
  <si>
    <t>小学新二至新三年级</t>
  </si>
  <si>
    <t>周六  9:00—10:10</t>
  </si>
  <si>
    <t>少儿语言素养能力三级上A</t>
  </si>
  <si>
    <t>小学新三至新四年级</t>
  </si>
  <si>
    <t>周六  13:00-14:10</t>
  </si>
  <si>
    <t>少儿语言素养能力三级上B</t>
  </si>
  <si>
    <t xml:space="preserve">周日 14:50—16:00 </t>
  </si>
  <si>
    <t>中班国际素养上</t>
  </si>
  <si>
    <t>通过将双语学习融入到生动有趣的故事中，激发孩子们的想象力和创造力，让他们在欢乐的氛围中自然地掌握语言能力，提升综合语言运用能力。为孩子打造一个充满乐趣、富有创意和深度的双语学习平台，全面提升孩子的语言综合素养能力(不包含书本材料费用，可由任课教师代买）</t>
  </si>
  <si>
    <t>周六 14:00—15:10</t>
  </si>
  <si>
    <t>大班国际素养上</t>
  </si>
  <si>
    <t>少儿国际素养一级上</t>
  </si>
  <si>
    <t>周日 15:00—16:10</t>
  </si>
  <si>
    <t>少儿国际素养二级上</t>
  </si>
  <si>
    <t>周日 13:30—14:40</t>
  </si>
  <si>
    <t>小班音乐绘本上</t>
  </si>
  <si>
    <t>把奥尔夫音乐融入到绘本阅读中，根据各年龄段孩子的特点，以多元智能理论，融合口肌训练、奥尔夫音乐律动、科普认知、思维开拓、肢体协调等多元化素质教学，以孩子喜闻乐见的形式，如肢体、语言、乐器自由地演绎等，将普通的阅读课堂变成一场生动的绘本课堂。(不包含书本材料费用，可由任课教师代买）</t>
  </si>
  <si>
    <t>大班音乐绘本上</t>
  </si>
  <si>
    <t>中班音乐绘本上</t>
  </si>
  <si>
    <t>数独零阶A班</t>
  </si>
  <si>
    <t>李</t>
  </si>
  <si>
    <t>周四 18:40—19:40</t>
  </si>
  <si>
    <t>数独零阶B班</t>
  </si>
  <si>
    <t>周五 18:40—19:40</t>
  </si>
  <si>
    <t xml:space="preserve">科                                 技                                        类 </t>
  </si>
  <si>
    <t>乐高机器人1-1</t>
  </si>
  <si>
    <t>采用STEAM教育理念，PBL教学方式，乐高专业体系化课程，培养孩子逻辑思维、空间思维、解决问题能力，通过搭建模型、创意设计学习滑轮、杠杆、齿轮等科学物理知识</t>
  </si>
  <si>
    <t>周四 18:40—19:50</t>
  </si>
  <si>
    <t>乐高机器人1-2</t>
  </si>
  <si>
    <t xml:space="preserve">周六 10:20—11:30 </t>
  </si>
  <si>
    <t>乐高机器人1-3</t>
  </si>
  <si>
    <t>周日 13:00—14:10</t>
  </si>
  <si>
    <t>乐高机器人1-4</t>
  </si>
  <si>
    <t>周日 15:40—16:50</t>
  </si>
  <si>
    <t>乐高机器人3-1</t>
  </si>
  <si>
    <t>小学新二年级及以上</t>
  </si>
  <si>
    <t>采用STEAM教育理念，PBL教学方式，乐高专业体系化课程，通过搭建机器人模型，为模型编写程序，培养孩子基础的编程思维以及解决问题能力。</t>
  </si>
  <si>
    <t>周五 18:40—19:50</t>
  </si>
  <si>
    <t>乐高机器人3-2</t>
  </si>
  <si>
    <t>周六 16:00—17:10</t>
  </si>
  <si>
    <t>乐高机器人3-3</t>
  </si>
  <si>
    <t xml:space="preserve">周日  9:50—11:00 </t>
  </si>
  <si>
    <t>乐高机器人3-4</t>
  </si>
  <si>
    <t xml:space="preserve">周日 14:20—15:30 </t>
  </si>
  <si>
    <t>乐高机器人5-1</t>
  </si>
  <si>
    <t>小学新三年级及以上（有搭建和编程基础）</t>
  </si>
  <si>
    <t>采用STEAM教育理念，PBL教学方式，乐高专业体系化课程，通过搭建更复杂机器人模型，为模型编写程序，学习进阶编程，内容包含条件判断、循环、变量、子程序，全面提升分解问题、组合问题的编程思维。</t>
  </si>
  <si>
    <t xml:space="preserve">周六  9:00—10:10 </t>
  </si>
  <si>
    <t>乐高机器人5-3</t>
  </si>
  <si>
    <t>乐高机器人竞赛初级一班</t>
  </si>
  <si>
    <t>小学新四年级及以上，有编程学习基础</t>
  </si>
  <si>
    <t>采用STEAM教育理念，PBL教学方式，通过各种历年比赛活动主题的搭建锻炼学生的模型设计与编程等能力，为孩子未来参加比赛打下扎实的基础</t>
  </si>
  <si>
    <t>周四 17:00—18:30</t>
  </si>
  <si>
    <t>乐高机器人竞赛初级二班</t>
  </si>
  <si>
    <t>郁</t>
  </si>
  <si>
    <t>周六 13:00—14:30</t>
  </si>
  <si>
    <t>乐高机器人竞赛初级三班</t>
  </si>
  <si>
    <t>周六 17:20—18:50</t>
  </si>
  <si>
    <t>乐高机器人竞赛高级一班</t>
  </si>
  <si>
    <t>小学新五年级及以上，有机器人学习基础</t>
  </si>
  <si>
    <t>周日 17:00—18:30</t>
  </si>
  <si>
    <t>乐高机器人竞赛高级二班</t>
  </si>
  <si>
    <t>周五 17:00—18:30</t>
  </si>
  <si>
    <t>AI程小奔机器人编程A班</t>
  </si>
  <si>
    <t>小学新一至新三年级，零基础</t>
  </si>
  <si>
    <t>AI程小奔机器人结合图形化编程，简单通俗易懂，让学生在掌握基本数学运算、基础科学原理外，还能学习到各类传感器知识，充分感受编程带来的乐趣。为后期参加创客类、图形化编程类赛事打下良好的基础。</t>
  </si>
  <si>
    <t>周五 18:00—19:00</t>
  </si>
  <si>
    <t>AI程小奔机器人编程B班</t>
  </si>
  <si>
    <t>马</t>
  </si>
  <si>
    <t>周日  9:40—10:40</t>
  </si>
  <si>
    <t>SCRATCH初级  A班</t>
  </si>
  <si>
    <t>SCRATCH初级  B班</t>
  </si>
  <si>
    <t>周日 17:50—18:50</t>
  </si>
  <si>
    <t>SCRATCH  JR  1A班</t>
  </si>
  <si>
    <t>周日 19:00—20:00</t>
  </si>
  <si>
    <t>SCRATCH  JR  2A班</t>
  </si>
  <si>
    <t>SCRATCH创意编程1A班</t>
  </si>
  <si>
    <t>小学新一至新三年级，有一定的SCRATCH基础</t>
  </si>
  <si>
    <t>以赛带学，竞赛集训是更高阶的综合应用型课程，具备跨学科教学的特性。复杂的编程过程中，融入语文、音乐、美术、工程、数学、科学等跨学科知识；
在作品创作的环节中把大问题不断地分割成小问题，在这个过程中，孩子必须去思考如何把代码合理的安排在整个程序中，让程序流程处理输入，演算，直到输出。
学习过程中通过互动艺术类、互动游戏类、实用工具类三大程序设计思路提升编程技巧、质量，为赛事做好赛前准备，为特长生赋能。</t>
  </si>
  <si>
    <t>周五 19:10—20:10</t>
  </si>
  <si>
    <t>SCRATCH创意编程1B班</t>
  </si>
  <si>
    <t>周六 10:50—11:50</t>
  </si>
  <si>
    <t>SCRATCH创意编程1C班</t>
  </si>
  <si>
    <t>周日 14:10—15:10</t>
  </si>
  <si>
    <t>SCRATCH创意编程2B班</t>
  </si>
  <si>
    <t>周日   8:30—9:30</t>
  </si>
  <si>
    <t>SCRATCH  算法A</t>
  </si>
  <si>
    <t>用SCRATCH软件，结合平时学习的一些简单的数学知识点， 利用编程的形式，将效果实现出来， 用编程的思维去解决一些数学问题， 如冒泡排列、二分算法、求闰年等等。</t>
  </si>
  <si>
    <t>周六 14:10—15:10</t>
  </si>
  <si>
    <t>SCRATCH  算法B</t>
  </si>
  <si>
    <t>周六 16:30—17:30</t>
  </si>
  <si>
    <t>SCRATCH  算法C</t>
  </si>
  <si>
    <t>周日 10:50—11:50</t>
  </si>
  <si>
    <t>PYTHON基础入门A班</t>
  </si>
  <si>
    <t>小学新三至新五年级，有相应的SCRATCH基础</t>
  </si>
  <si>
    <t>在Python的编译环境下结合Arduino（可编程的芯片），通过不同程序和不同的电路实现不同产品的功能。将科学、技术、工程、数学的学习进行整合; 通过系统的教程对孩子提供各方面培养：动手能力、物理搭建、逻辑思维、编程实践、团队合作等</t>
  </si>
  <si>
    <t>周六  9:40—10:40</t>
  </si>
  <si>
    <t>PYTHON基础入门B班</t>
  </si>
  <si>
    <t>周日 13:00—14:00</t>
  </si>
  <si>
    <t>PYTHON基础应用A班</t>
  </si>
  <si>
    <t xml:space="preserve">在Python的编译环境下结合Arduino（可编程的芯片），通过不同程序和不同的电路实现不同产品的功能。将科学、技术、工程、数学的学习进行整合; 通过系统的教程对孩子提供各方面培养：动手能力、物理搭建、逻辑思维、编程实践、团队合作等
</t>
  </si>
  <si>
    <t>周六 15:20—16:20</t>
  </si>
  <si>
    <t>C++基础入门B班</t>
  </si>
  <si>
    <t>小学新四年级至初中新一年级</t>
  </si>
  <si>
    <t>这是一门锻炼孩子算法思维的课程，也叫信息学课程，课程学习中纠正学生并养成正确的思维习惯，同时掌握计算机的编程思维；学习内容会涉猎到数理知识，基础语法部分学习循环、一维数组、字符串、函数、数据结构、链表等。最后用编程思维去解决数理问题，从而建立高阶的算法思维。</t>
  </si>
  <si>
    <t>周六 18:50—19:50</t>
  </si>
  <si>
    <t>C++基础入门A班</t>
  </si>
  <si>
    <t>周六 13:00—14:00</t>
  </si>
  <si>
    <t>C++基础进阶A班</t>
  </si>
  <si>
    <t>周六  8:30—9:30</t>
  </si>
  <si>
    <t>乐高工程师1A</t>
  </si>
  <si>
    <t>周四 18:10—19:10</t>
  </si>
  <si>
    <t>乐高工程师1B</t>
  </si>
  <si>
    <t>周四 19:20—20:20</t>
  </si>
  <si>
    <t>乐高工程师1C</t>
  </si>
  <si>
    <t>乐高工程师1D</t>
  </si>
  <si>
    <t>乐高建筑师1F</t>
  </si>
  <si>
    <t>周四 17:00—18:00</t>
  </si>
  <si>
    <t>乐高建筑师1G</t>
  </si>
  <si>
    <t>周五 19:20—20:20</t>
  </si>
  <si>
    <t>乐高建筑师1H</t>
  </si>
  <si>
    <t>乐高建筑师1A</t>
  </si>
  <si>
    <t>乐高建筑师1B</t>
  </si>
  <si>
    <t>周五 17:00—18:00</t>
  </si>
  <si>
    <t>乐高建筑师1C</t>
  </si>
  <si>
    <t>周六 10:30—11:30</t>
  </si>
  <si>
    <t>乐高建筑师1D</t>
  </si>
  <si>
    <t>乐高建筑师1E</t>
  </si>
  <si>
    <t>周日 16:30—17:30</t>
  </si>
  <si>
    <t>乐高机械师1E</t>
  </si>
  <si>
    <t>乐高机械师重在激发孩子探索生活中有关机械装置的兴趣，通过各种滑轮，杠杆，齿轮等机械原理并结合动力模块，将不同的传感器与模块用不同的方式排列组合，使乐高更具智能化，让孩子基本了解编程概念如判断、循环等，培养孩子的逻辑思维能力。</t>
  </si>
  <si>
    <t>周五 18:10—19:10</t>
  </si>
  <si>
    <t>乐高机械师1G</t>
  </si>
  <si>
    <t>乐高机械师1A</t>
  </si>
  <si>
    <t>乐高机械师1B</t>
  </si>
  <si>
    <t>乐高机械师1C</t>
  </si>
  <si>
    <t>周六  9:00—10:00</t>
  </si>
  <si>
    <t>乐高机械师1D</t>
  </si>
  <si>
    <t>周日  9:00—10:00</t>
  </si>
  <si>
    <t>乐高无屏编程1A</t>
  </si>
  <si>
    <t>乐高无屏编程采用实物模块操作，既让儿童远离屏幕，减少对视力的伤害，又能让儿童学习简单的顺序编程，培养基本编程思维能力。</t>
  </si>
  <si>
    <t>周日 15:20—16:20</t>
  </si>
  <si>
    <t>思维开发1A</t>
  </si>
  <si>
    <t>辨别方位、颜色、形状自主找寻课程内容，培养专注力和自主学习能力(不包含书本材料费用，可由任课教师代买）</t>
  </si>
  <si>
    <t>思维开发1B</t>
  </si>
  <si>
    <t>思维开发1C</t>
  </si>
  <si>
    <t>思维开发1D</t>
  </si>
  <si>
    <t>周日 18:00—19:00</t>
  </si>
  <si>
    <t>思维开发1E</t>
  </si>
  <si>
    <t>周日 19:10—20:10</t>
  </si>
  <si>
    <t>思维开发2</t>
  </si>
  <si>
    <t>通过严密的交叉规划，融入迦纳博士提出抓住3—6岁幼儿成长的“黄金关键期”，对孩子的专注力和自主学习能力做了特别的规划，从而培养孩子一生的“核心竞争力”。(不包含书本材料费用，可由任课教师代买）</t>
  </si>
  <si>
    <t>周六  9:10—10:10</t>
  </si>
  <si>
    <t>思维开发3</t>
  </si>
  <si>
    <t>思维开发4</t>
  </si>
  <si>
    <t>周六 10:20—11:20</t>
  </si>
  <si>
    <t>思维开发6A</t>
  </si>
  <si>
    <t>周四 16:50—17:50</t>
  </si>
  <si>
    <t>思维开发6B</t>
  </si>
  <si>
    <t>幼儿科学实验豆豆A班</t>
  </si>
  <si>
    <t>幼儿科学实验豆豆B班</t>
  </si>
  <si>
    <t>肖</t>
  </si>
  <si>
    <t>周四 18:20—19:20</t>
  </si>
  <si>
    <t>幼儿科学实验豆豆C班</t>
  </si>
  <si>
    <t>幼儿科学实验豆豆D班</t>
  </si>
  <si>
    <t>幼儿科学实验苗苗B班</t>
  </si>
  <si>
    <t>幼儿科学实验苗苗C班</t>
  </si>
  <si>
    <t>幼儿科学实验苗苗D班</t>
  </si>
  <si>
    <t>周四 19:30—20:30</t>
  </si>
  <si>
    <t>幼儿科学实验苗苗A班</t>
  </si>
  <si>
    <t>少儿科学实验牛顿D班</t>
  </si>
  <si>
    <t>小学新一至新二年级</t>
  </si>
  <si>
    <t>周日 10:10—11:20</t>
  </si>
  <si>
    <t>少儿科学实验牛顿A班</t>
  </si>
  <si>
    <t>周日 14:30—15:40</t>
  </si>
  <si>
    <t>少儿科学实验牛顿B班</t>
  </si>
  <si>
    <t>周五 18:10—19:20</t>
  </si>
  <si>
    <t>少儿科学实验牛顿C班</t>
  </si>
  <si>
    <t>物质世界认识启蒙A</t>
  </si>
  <si>
    <t>幼儿新小班，零基础</t>
  </si>
  <si>
    <t>让孩子认识实验器材，动手实践化学实验，逐步学习到生活常识及科学中的化学知识。  (不包含材料费用，可由任课老师代买）</t>
  </si>
  <si>
    <t>单</t>
  </si>
  <si>
    <t>周六   8:30—9:30</t>
  </si>
  <si>
    <t>物质世界认识启蒙B</t>
  </si>
  <si>
    <t>周六 17:30—18:30</t>
  </si>
  <si>
    <t>物质世界认识初级上</t>
  </si>
  <si>
    <t>幼儿新中班至新大班，零基础</t>
  </si>
  <si>
    <t>周六 15:40—16:40</t>
  </si>
  <si>
    <t>物质世界认识初级下</t>
  </si>
  <si>
    <t>幼儿新中班至新大班</t>
  </si>
  <si>
    <t>通过一系列化学科学实验，让孩子掌握一定的科学知识和生活常识。               (不包含材料费用，可由任课老师代买）</t>
  </si>
  <si>
    <t>周六  9:35—10:35</t>
  </si>
  <si>
    <t>创意科学电学幼儿启蒙A</t>
  </si>
  <si>
    <t>以"STEAM"课程理念开发，让孩子通过电学实验，掌握科学知识来创造自己专属的科学作品，在实践中得到学习科学的乐趣(不包含材料费用，可由任课老师代买）</t>
  </si>
  <si>
    <t>周六 14:30—15:30</t>
  </si>
  <si>
    <t>创意科学电学幼儿启蒙B</t>
  </si>
  <si>
    <t>周六 18:40—19:40</t>
  </si>
  <si>
    <t>创意科学电学幼儿初级上</t>
  </si>
  <si>
    <t>周六 10:40—11:40</t>
  </si>
  <si>
    <t>创意科学电学少儿入门</t>
  </si>
  <si>
    <t>小学新一至新四年级</t>
  </si>
  <si>
    <t>周六 13:10—14:20</t>
  </si>
  <si>
    <t>天文班</t>
  </si>
  <si>
    <t>小学新二至新四年级</t>
  </si>
  <si>
    <t>本课程分为理论课、制作课、观测课以及实操课。理论课传授天文的理论知识；制作课制作一些与天文有关的工具，例如活动星图、日晷等等；观测课使用天文望远镜、显微镜等专业设备观测太阳黑子、陨石等；实操课让孩子自己操作设备，亲身感受天文的乐趣。（插班学员材料费用，可由任课老师代买）</t>
  </si>
  <si>
    <t>赖</t>
  </si>
  <si>
    <t>周六 19:10—20:10</t>
  </si>
  <si>
    <t>航天班</t>
  </si>
  <si>
    <t>以探月工程、卫星应用、火箭设计、太空探测为主题，将兴趣激发、科普实践、探究思维和爱国主义教育相融合。让学生通过视频观察、知识讨论和设计制作等形式获得丰富的课程体验，全方位培养学生的基本能力和思维素养。(不包含材料费用，可由任课老师代买）</t>
  </si>
  <si>
    <t>周六 18:00—19:00</t>
  </si>
  <si>
    <t>棋    类</t>
  </si>
  <si>
    <t>围棋启蒙上A</t>
  </si>
  <si>
    <t>养成良好习惯，基本学会下棋，掌握一定吃子技巧，能与家长进行亲子对战，并在对局中能自己解决一定问题。</t>
  </si>
  <si>
    <t>周五 17:30—18:30</t>
  </si>
  <si>
    <t>围棋启蒙上B</t>
  </si>
  <si>
    <t>汤</t>
  </si>
  <si>
    <t>周六 15:10—16:10</t>
  </si>
  <si>
    <t>围棋启蒙上C</t>
  </si>
  <si>
    <t>围棋启蒙下A</t>
  </si>
  <si>
    <t>已学围棋半年，有启蒙上基础</t>
  </si>
  <si>
    <t>对围棋有一定的认识，在平台小棋盘对战中，能初步有整体思维，能与对手进行对战</t>
  </si>
  <si>
    <t>周四 17:30—18:30</t>
  </si>
  <si>
    <t>围棋启蒙下B</t>
  </si>
  <si>
    <t>周六 16:20—17:20</t>
  </si>
  <si>
    <t>围棋中级上A</t>
  </si>
  <si>
    <r>
      <rPr>
        <sz val="9"/>
        <rFont val="宋体"/>
        <charset val="134"/>
      </rPr>
      <t>已学围棋一年，有相应基础</t>
    </r>
    <r>
      <rPr>
        <sz val="8"/>
        <rFont val="宋体"/>
        <charset val="134"/>
      </rPr>
      <t>（需面试）</t>
    </r>
  </si>
  <si>
    <t>在不断地练习过程中，计算与中盘得到大的提升，并且学习复盘这个中式记忆法，争取在围棋上触类旁通，让学习也有帮助。</t>
  </si>
  <si>
    <t>周四 18:40—20:10</t>
  </si>
  <si>
    <t>围棋中级上B</t>
  </si>
  <si>
    <t>周六 13:30—15:00</t>
  </si>
  <si>
    <t>围棋高级3期</t>
  </si>
  <si>
    <r>
      <rPr>
        <sz val="9"/>
        <rFont val="宋体"/>
        <charset val="134"/>
      </rPr>
      <t>已学围棋二年左右，有中级以上基础</t>
    </r>
    <r>
      <rPr>
        <sz val="8"/>
        <rFont val="宋体"/>
        <charset val="134"/>
      </rPr>
      <t>（需面试）</t>
    </r>
  </si>
  <si>
    <t>整体知识不断学习，布局，中盘，官子，程序化加强，不断与高手进行对抗，达到业余段位</t>
  </si>
  <si>
    <t>周日 10:10—11:40</t>
  </si>
  <si>
    <t>围棋高级4期</t>
  </si>
  <si>
    <r>
      <rPr>
        <sz val="9"/>
        <rFont val="宋体"/>
        <charset val="134"/>
      </rPr>
      <t>已学围棋二年以上，有中级以上基础</t>
    </r>
    <r>
      <rPr>
        <sz val="8"/>
        <rFont val="宋体"/>
        <charset val="134"/>
      </rPr>
      <t>（需面试）</t>
    </r>
  </si>
  <si>
    <t>周六 10:10—11:40</t>
  </si>
  <si>
    <t>中国象棋启蒙上</t>
  </si>
  <si>
    <t>幼儿新中班至小学三年级，零基础</t>
  </si>
  <si>
    <t>中国象棋各种棋子的走法与吃法，棋谱的记录方法以及简单杀王</t>
  </si>
  <si>
    <t>周六 10:10—11:10</t>
  </si>
  <si>
    <t>中国象棋中级上</t>
  </si>
  <si>
    <t>幼儿新一至新四年级，有象棋初级基础</t>
  </si>
  <si>
    <t>学习开局种类，布局疑型、分析中局战术以及杀法在实际中</t>
  </si>
  <si>
    <t>国际象棋启蒙上</t>
  </si>
  <si>
    <t>学会各种棋子的走法与吃法，学会将军与应将、棋谱的记录方法以及简单杀王</t>
  </si>
  <si>
    <t>周日 18:20—19:20</t>
  </si>
  <si>
    <t>绘           画             类</t>
  </si>
  <si>
    <t>创意美术启蒙</t>
  </si>
  <si>
    <t>基本24色的认识，开展点，线，面结合简单事物造型的绘画能力(不包含书本材料费用，可由任课教师代买）</t>
  </si>
  <si>
    <t>周日 10:20—11:20</t>
  </si>
  <si>
    <t>创意美术初级上</t>
  </si>
  <si>
    <t>各种趣味制作游戏和涂鸦制作，简单事物造型的绘画(不包含书本材料费用，可由任课教师代买）</t>
  </si>
  <si>
    <t>周日  9:10—10:10</t>
  </si>
  <si>
    <t>创意美术初级下A</t>
  </si>
  <si>
    <t>探索多种工具材料，基本颜色36色的认识，圆、正方形、三角形状基本形状的练习(不包含书本材料费用，可由任课教师代买）</t>
  </si>
  <si>
    <t>创意美术初级下B</t>
  </si>
  <si>
    <t>创意美术中级上A</t>
  </si>
  <si>
    <t>幼儿新大班及以上，有一定的基础</t>
  </si>
  <si>
    <t>学会色彩搭配运用，大胆创作，对人物有一定的绘画能力，提高学生审美能力(不包含书本材料费用，可由任课教师代买）</t>
  </si>
  <si>
    <t>周五 16:50—17:50</t>
  </si>
  <si>
    <t>创意美术中级上B</t>
  </si>
  <si>
    <t>创意美术高级上</t>
  </si>
  <si>
    <t>幼儿大班及以上，有一定的基础</t>
  </si>
  <si>
    <t>本阶段通过简笔画，水彩画，水粉画，油画棒等一系列绘画用品的使用，结合孩子大胆的想象力和创造力，独立完成作品(不包含书本材料费用，可由任课教师代买）</t>
  </si>
  <si>
    <t>周日 14:00—15:00</t>
  </si>
  <si>
    <t>幼儿美术启蒙上A</t>
  </si>
  <si>
    <t>认识色彩、图形、线条等基本知识，学会简笔画、油画棒画(不包含各项材料费用，所需材料自备）</t>
  </si>
  <si>
    <t>郑</t>
  </si>
  <si>
    <t>幼儿美术启蒙上B</t>
  </si>
  <si>
    <t>武</t>
  </si>
  <si>
    <t>周日  8:50—9:50</t>
  </si>
  <si>
    <t>幼儿美术启蒙上C</t>
  </si>
  <si>
    <t>张</t>
  </si>
  <si>
    <t>周日 17:00—18:00</t>
  </si>
  <si>
    <t>幼儿美术启蒙下A</t>
  </si>
  <si>
    <t>幼儿新中班及以上，有基础</t>
  </si>
  <si>
    <t>基础的图形组合绘画，灵活运用各种颜色，掌握色彩关系，培养绘画兴趣(不包含各项材料费用，所需材料自备）</t>
  </si>
  <si>
    <t>周四 18:30—19:30</t>
  </si>
  <si>
    <t>幼儿美术启蒙下B</t>
  </si>
  <si>
    <t>凌</t>
  </si>
  <si>
    <t>周五 17:50—18:50</t>
  </si>
  <si>
    <t>幼儿美术启蒙下C</t>
  </si>
  <si>
    <t>周日 10:00—11:00</t>
  </si>
  <si>
    <t>幼儿美术初级下A</t>
  </si>
  <si>
    <t>幼儿新大班及以上，有基础</t>
  </si>
  <si>
    <t>进一步加强造型能力，能够有一定的自主绘画创新能力，了解物体基本结构造型(不包含各项材料费用，所需材料自备）</t>
  </si>
  <si>
    <t>丁</t>
  </si>
  <si>
    <t>幼儿美术初级下B</t>
  </si>
  <si>
    <t>周日 15:50—16:50</t>
  </si>
  <si>
    <t>幼儿美术高级1期</t>
  </si>
  <si>
    <t>小学新一年级及以上，有一年及以上基础</t>
  </si>
  <si>
    <t>熟练使用画笔，并在临摹教师作品中逐渐创作代表自己个性的作品(不包含各项材料费用，所需材料自备）</t>
  </si>
  <si>
    <t>水粉中级下</t>
  </si>
  <si>
    <t>小学新一年级及以上，有相应基础，需面试</t>
  </si>
  <si>
    <t>掌握水粉色彩搭配，及中级作画技巧(不包含各项材料费用，所需材料自备）</t>
  </si>
  <si>
    <t>周六 14:00—15:20</t>
  </si>
  <si>
    <t>动漫入门上A</t>
  </si>
  <si>
    <t>小学新一年级及以上，零基础</t>
  </si>
  <si>
    <t>学习卡通动漫的基础知识、基本技法，学，培养孩子的兴趣爱好的色彩搭配(不包含各项材料费用，所需材料自备）</t>
  </si>
  <si>
    <t>钱</t>
  </si>
  <si>
    <t>周六 12:30—13:50</t>
  </si>
  <si>
    <t>动漫入门上B</t>
  </si>
  <si>
    <t>周日 18:40—20:00</t>
  </si>
  <si>
    <t>动漫初级上</t>
  </si>
  <si>
    <t>小学新一年级及以上，有绘画基础</t>
  </si>
  <si>
    <t>学习卡通动漫的比例知识、线条运用，色彩搭配(不包含各项材料费用，所需材料自备）</t>
  </si>
  <si>
    <t>周五 19:00—20:20</t>
  </si>
  <si>
    <t>动漫初级下</t>
  </si>
  <si>
    <t>周六 15:40—17:00</t>
  </si>
  <si>
    <t>动漫高级1期</t>
  </si>
  <si>
    <t>小学新二年级及以上，有相应基础</t>
  </si>
  <si>
    <t>深入学习卡通画人物组合场景绘画，用马克笔等多种绘画工具创作作品(不包含各项材料费用，所需材料自备）</t>
  </si>
  <si>
    <t>周日 17:10—18:30</t>
  </si>
  <si>
    <t>动漫高级4期</t>
  </si>
  <si>
    <r>
      <rPr>
        <sz val="9"/>
        <rFont val="宋体"/>
        <charset val="134"/>
      </rPr>
      <t xml:space="preserve">小学新三年级及以上   </t>
    </r>
    <r>
      <rPr>
        <sz val="6"/>
        <rFont val="宋体"/>
        <charset val="134"/>
      </rPr>
      <t>（有相应基础，需面试）</t>
    </r>
  </si>
  <si>
    <t>卡通画人物组合场景的绘画，结合卡通动物与植物，创作绘画作品(不包含各项材料费用，所需材料自备）</t>
  </si>
  <si>
    <t>动漫高级5期</t>
  </si>
  <si>
    <t>周六 18:00—19:20</t>
  </si>
  <si>
    <t>国画启蒙上</t>
  </si>
  <si>
    <t>学习国画握笔手法、基础笔墨知识，绘简单的画作(不包含各项材料费用，所需材料自备）</t>
  </si>
  <si>
    <t>周六 10:00—11:20</t>
  </si>
  <si>
    <t>国画入门</t>
  </si>
  <si>
    <t>幼儿新大班及以上，零基础</t>
  </si>
  <si>
    <t>学习基础笔墨知识，写意简单花卉及小动物(不包含各项材料费用，所需材料自备）</t>
  </si>
  <si>
    <t>梅</t>
  </si>
  <si>
    <t>周五 17:00—18:20</t>
  </si>
  <si>
    <t>国画启蒙下</t>
  </si>
  <si>
    <t>幼儿新大班及以上</t>
  </si>
  <si>
    <t>学习国画的运笔方法，颜料的调和，水墨的变化，学习较为简单的花鸟。(不包含各项材料费用，所需材料自备）</t>
  </si>
  <si>
    <t>周四 18:00—19:20</t>
  </si>
  <si>
    <t>国画高级1期</t>
  </si>
  <si>
    <t>小学新一年级及以上，有书法或绘画基础</t>
  </si>
  <si>
    <t>熟练运用笔墨，学习写意花鸟的技巧(不包含各项材料费用，所需材料自备）</t>
  </si>
  <si>
    <t>周日 15:00—16:20</t>
  </si>
  <si>
    <t>国画高级3期</t>
  </si>
  <si>
    <t>小学新二年级及以上，有相应基础，需面试</t>
  </si>
  <si>
    <t>周五 18:30—19:50</t>
  </si>
  <si>
    <t>国画高级5期A</t>
  </si>
  <si>
    <t>小学新三年级及以上，有书法或绘画基础，需面试</t>
  </si>
  <si>
    <t>加强以写意画鸟为主，配画各类植物的学习(不包含各项材料费用，所需材料自备）</t>
  </si>
  <si>
    <t>周日 13:30—14:50</t>
  </si>
  <si>
    <t>国画高级5期B</t>
  </si>
  <si>
    <t>周六 18:40—20:00</t>
  </si>
  <si>
    <t>线描启蒙上A</t>
  </si>
  <si>
    <t>幼儿新大班及以上，有幼儿美术基础</t>
  </si>
  <si>
    <t>学习线描画基础知识，用点、线、面简单的绘制基础线描作品(不包含各项材料费用，所需材料自备）</t>
  </si>
  <si>
    <t>线描启蒙上B</t>
  </si>
  <si>
    <t>周六 17:40—19:00</t>
  </si>
  <si>
    <t>线描初级下</t>
  </si>
  <si>
    <t>幼儿新大班及以上，有半年及以上基础</t>
  </si>
  <si>
    <t>掌握在线描元素的基础上对构图比例理解与运用(不包含各项材料费用，所需材料自备）</t>
  </si>
  <si>
    <t>周日 18:30—19:50</t>
  </si>
  <si>
    <t>素描入门上</t>
  </si>
  <si>
    <t>小学新三年级及以上，零基础</t>
  </si>
  <si>
    <t>素描入门知识学习，几何体临摹，培养学生素描造型能力(不包含各项材料费用，所需材料自备）</t>
  </si>
  <si>
    <t>温</t>
  </si>
  <si>
    <t>素描初级下</t>
  </si>
  <si>
    <t>小学新三年级及以上，有基础</t>
  </si>
  <si>
    <t>学习几何体组合、单个静物的临摹和写生(不包含各项材料费用，所需材料自备）</t>
  </si>
  <si>
    <t>素描中级下</t>
  </si>
  <si>
    <t>小学新三年级及以上，有半年基础</t>
  </si>
  <si>
    <t>学习单个静物、静物组合的临摹和写生(不包含各项材料费用，所需材料自备）</t>
  </si>
  <si>
    <t>周六 14:10—15:30</t>
  </si>
  <si>
    <t>素描高级1期</t>
  </si>
  <si>
    <r>
      <rPr>
        <sz val="9"/>
        <rFont val="宋体"/>
        <charset val="134"/>
      </rPr>
      <t xml:space="preserve">小学新四年级及以上   </t>
    </r>
    <r>
      <rPr>
        <sz val="6"/>
        <rFont val="宋体"/>
        <charset val="134"/>
      </rPr>
      <t>（有几何绘画基础）</t>
    </r>
  </si>
  <si>
    <t>加强素描几何体、单个静物及静物组合体的临摹和写生(不包含各项材料费用，所需材料自备）</t>
  </si>
  <si>
    <t>周日 14:40—16:00</t>
  </si>
  <si>
    <t>素描高级3期</t>
  </si>
  <si>
    <r>
      <rPr>
        <sz val="9"/>
        <rFont val="宋体"/>
        <charset val="134"/>
      </rPr>
      <t xml:space="preserve">小学新四年级及以上   </t>
    </r>
    <r>
      <rPr>
        <sz val="6"/>
        <rFont val="宋体"/>
        <charset val="134"/>
      </rPr>
      <t>（有静物绘画基础）</t>
    </r>
  </si>
  <si>
    <t>学习石膏五官、石膏头像的临摹和写生(不包含各项材料费用，所需材料自备）</t>
  </si>
  <si>
    <t>周五 17:10—18:30</t>
  </si>
  <si>
    <t>素描高级5期A</t>
  </si>
  <si>
    <t>深入学习静物组合、石膏五官及头像、人物五官及头像的临摹和写生(不包含各项材料费用，所需材料自备）</t>
  </si>
  <si>
    <t>周日 16:10—17:30</t>
  </si>
  <si>
    <t>素描高级5期B</t>
  </si>
  <si>
    <t>周六 17:10—18:30</t>
  </si>
  <si>
    <t>书            法            类</t>
  </si>
  <si>
    <t>硬笔启蒙上A</t>
  </si>
  <si>
    <t>握笔姿势及坐姿规范，硬笔基本笔画，及一个笔画对应两个字的书写，注重字形结构的学习(不包含书本等材料费用，所需材料自备）</t>
  </si>
  <si>
    <t>沈</t>
  </si>
  <si>
    <t>硬笔启蒙上B</t>
  </si>
  <si>
    <t>陆</t>
  </si>
  <si>
    <t>周日   8:50—9:50</t>
  </si>
  <si>
    <t>硬笔启蒙上C</t>
  </si>
  <si>
    <t>周日 15:10—16:10</t>
  </si>
  <si>
    <t>硬笔启蒙上D</t>
  </si>
  <si>
    <t>柳</t>
  </si>
  <si>
    <t>周日 17:20—18:20</t>
  </si>
  <si>
    <t>硬笔启蒙下A</t>
  </si>
  <si>
    <t>硬笔基本笔画下册，笔画及对应两个字的书写，注重字形结构的学习(不包含书本等材料费用，所需材料自备）</t>
  </si>
  <si>
    <t>潘</t>
  </si>
  <si>
    <t>周五 17:20—18:20</t>
  </si>
  <si>
    <t>硬笔启蒙下B</t>
  </si>
  <si>
    <t>周六 13:50—14:50</t>
  </si>
  <si>
    <t>硬笔启蒙下C</t>
  </si>
  <si>
    <t>周六 17:50—18:50</t>
  </si>
  <si>
    <t>硬笔启蒙下D</t>
  </si>
  <si>
    <t>硬笔初级下A</t>
  </si>
  <si>
    <r>
      <rPr>
        <sz val="9"/>
        <rFont val="宋体"/>
        <charset val="134"/>
      </rPr>
      <t xml:space="preserve">小学新一年级及以上， </t>
    </r>
    <r>
      <rPr>
        <sz val="6"/>
        <rFont val="宋体"/>
        <charset val="134"/>
      </rPr>
      <t>（有半年以上基础）</t>
    </r>
  </si>
  <si>
    <t>对正确的笔顺以及字形结构理解，加强多笔画字的书写，注重字形结构的学习的同时融入五言唐诗正确笔顺的书写及字形结构的把握(不包含书本等材料费用，所需材料自备）</t>
  </si>
  <si>
    <t>硬笔初级下B</t>
  </si>
  <si>
    <t>硬笔初级下C</t>
  </si>
  <si>
    <t>周日 18:30—19:30</t>
  </si>
  <si>
    <t>硬笔初级下D</t>
  </si>
  <si>
    <t>硬笔中级上A</t>
  </si>
  <si>
    <r>
      <rPr>
        <sz val="9"/>
        <rFont val="宋体"/>
        <charset val="134"/>
      </rPr>
      <t xml:space="preserve">小学新二年级及以上         </t>
    </r>
    <r>
      <rPr>
        <sz val="6"/>
        <rFont val="宋体"/>
        <charset val="134"/>
      </rPr>
      <t>（有一年以上基础）</t>
    </r>
  </si>
  <si>
    <t>加强五言唐诗正确的笔顺以及字形结构把握，汉字字形结构学习与执笔把控训练的同时开始学习七言古诗的书写(不包含书本等材料费用，所需材料自备）</t>
  </si>
  <si>
    <t>周六   8:50—9:50</t>
  </si>
  <si>
    <t>硬笔中级上C</t>
  </si>
  <si>
    <t>硬笔中级上D</t>
  </si>
  <si>
    <t>硬笔中级下</t>
  </si>
  <si>
    <t>深入学习七言古诗，进一步加强字形的把控能力(不包含书本等材料费用，所需材料自备）</t>
  </si>
  <si>
    <t>周六 14:20—15:20</t>
  </si>
  <si>
    <t>硬笔高级1期A</t>
  </si>
  <si>
    <r>
      <rPr>
        <sz val="9"/>
        <rFont val="宋体"/>
        <charset val="134"/>
      </rPr>
      <t xml:space="preserve">小学新二年级及以上         </t>
    </r>
    <r>
      <rPr>
        <sz val="6"/>
        <rFont val="宋体"/>
        <charset val="134"/>
      </rPr>
      <t>（有一年半以上基础）</t>
    </r>
  </si>
  <si>
    <t>加强古诗词作品的书写，加强字形的把控能力(不包含书本等材料费用，所需材料自备）</t>
  </si>
  <si>
    <t>硬笔高级1期B</t>
  </si>
  <si>
    <t>周六 15:00—16:20</t>
  </si>
  <si>
    <t>硬笔高级2期</t>
  </si>
  <si>
    <r>
      <rPr>
        <sz val="9"/>
        <rFont val="宋体"/>
        <charset val="134"/>
      </rPr>
      <t xml:space="preserve">小学新三年级及以上         </t>
    </r>
    <r>
      <rPr>
        <sz val="6"/>
        <rFont val="宋体"/>
        <charset val="134"/>
      </rPr>
      <t>（有二年左右基础）</t>
    </r>
  </si>
  <si>
    <t>临写古代经典古贴，提高学生书写及作品创作能力(不包含书本等材料费用，所需材料自备）</t>
  </si>
  <si>
    <t>硬笔高级3期</t>
  </si>
  <si>
    <t>周日 12:30—13:50</t>
  </si>
  <si>
    <t>毛笔初级</t>
  </si>
  <si>
    <t>深入学习各种笔画及汉字的书写(不包含各项材料费用，所需材料自备）</t>
  </si>
  <si>
    <t>毛笔中级</t>
  </si>
  <si>
    <t>小学新二年级及以上，有笔画基础</t>
  </si>
  <si>
    <t>古诗、对联及作品的写法学习(不包含各项材料费用，所需材料自备）</t>
  </si>
  <si>
    <t>周日 19:00—20:20</t>
  </si>
  <si>
    <t>毛笔高级</t>
  </si>
  <si>
    <r>
      <rPr>
        <sz val="9"/>
        <rFont val="宋体"/>
        <charset val="134"/>
      </rPr>
      <t xml:space="preserve">小学新二年级及以上       </t>
    </r>
    <r>
      <rPr>
        <sz val="8"/>
        <rFont val="宋体"/>
        <charset val="134"/>
      </rPr>
      <t>有楷书基础</t>
    </r>
  </si>
  <si>
    <t>临写各类经典古贴，提高学生书写及作品创作能力(不包含各项材料费用，所需材料自备）</t>
  </si>
  <si>
    <t>周日 17:30—18:50</t>
  </si>
  <si>
    <t>体 育 类</t>
  </si>
  <si>
    <t>跆拳道启蒙A</t>
  </si>
  <si>
    <t>史</t>
  </si>
  <si>
    <t>周四  17:50—19:00</t>
  </si>
  <si>
    <t>跆拳道启蒙B</t>
  </si>
  <si>
    <t>周五 17:50—19:00</t>
  </si>
  <si>
    <t>跆拳道启蒙C</t>
  </si>
  <si>
    <t>幼儿新中班，零基础</t>
  </si>
  <si>
    <t>周日  8:30—9:40</t>
  </si>
  <si>
    <t>跆拳道9级</t>
  </si>
  <si>
    <t>九级考级内容，学习及步法、拳法、腿法等基本功练习</t>
  </si>
  <si>
    <t>周六   8:40—9:50</t>
  </si>
  <si>
    <t>跆拳道8级</t>
  </si>
  <si>
    <t>幼儿新大班起，可插班</t>
  </si>
  <si>
    <t>八级考级内容，学习及步法、拳法、腿法等基本功练习</t>
  </si>
  <si>
    <t>周六 10:00—11:10</t>
  </si>
  <si>
    <t>跆拳道7级</t>
  </si>
  <si>
    <t>七级以上程度可插班</t>
  </si>
  <si>
    <t>七级考级内容，学习及步法、拳法、腿法等基本功练习</t>
  </si>
  <si>
    <t>周日 18:45—19:55</t>
  </si>
  <si>
    <t>跆拳道高级</t>
  </si>
  <si>
    <t>有五级证书及以上可插班</t>
  </si>
  <si>
    <t>高段考级内容，学习及步法、拳法、腿法等基本功练习</t>
  </si>
  <si>
    <t>周六 19:00—20:10</t>
  </si>
  <si>
    <t>花式动感篮球启蒙</t>
  </si>
  <si>
    <t>体适能结合球类游戏及单手拍球</t>
  </si>
  <si>
    <t>周日 18:50—19:50</t>
  </si>
  <si>
    <t>花式动感篮球提高A</t>
  </si>
  <si>
    <t>幼儿新大班起，有基础可插班</t>
  </si>
  <si>
    <t>周日 17:40—18:40</t>
  </si>
  <si>
    <t>花式动感篮球提高B</t>
  </si>
  <si>
    <t>幼儿新中班起，有基础可插班</t>
  </si>
  <si>
    <t>原地单球、原地双球、单手坐姿滑腿、坐姿单球</t>
  </si>
  <si>
    <t xml:space="preserve">  周六 17:40-18:40 </t>
  </si>
  <si>
    <t>花样跳绳启蒙</t>
  </si>
  <si>
    <t>掌握握绳、甩绳、基础跳跃等动作</t>
  </si>
  <si>
    <t>体适能初级上2期</t>
  </si>
  <si>
    <t>幼儿新中、大班，可插班</t>
  </si>
  <si>
    <t>体适能中级上2期</t>
  </si>
  <si>
    <t>跑、跳、投远、攀爬、推、平衡体操、前庭发展、跑酷等运动训练的提高和竞技</t>
  </si>
  <si>
    <t>体适能中级下2期</t>
  </si>
  <si>
    <t>幼儿新大班至小学新一年级，可插班</t>
  </si>
  <si>
    <t>声 乐 类</t>
  </si>
  <si>
    <t>幼儿唱歌启蒙A</t>
  </si>
  <si>
    <t>掌握基本发声方法和气息的运用，因材施教提升幼儿演唱能力</t>
  </si>
  <si>
    <t>沙</t>
  </si>
  <si>
    <t>周四17:30-18:30</t>
  </si>
  <si>
    <t>幼儿唱歌启蒙B</t>
  </si>
  <si>
    <t>周四18:40-19:40</t>
  </si>
  <si>
    <t>小学生声乐启蒙</t>
  </si>
  <si>
    <t>小学新一、二年级，零基础</t>
  </si>
  <si>
    <t>启蒙教程，基础乐理知识与节奏训练，演唱技巧与表演</t>
  </si>
  <si>
    <t>小学生声乐初级3期</t>
  </si>
  <si>
    <t>小学新一至新六年级，有基础可插班</t>
  </si>
  <si>
    <t>初级教程，基础乐理知识与节奏训练，视唱练耳，演唱技巧与表演</t>
  </si>
  <si>
    <t>小学生声乐中级4期A</t>
  </si>
  <si>
    <t>中级教程，乐理知识与节奏训练，视唱练耳，演唱技巧与表演</t>
  </si>
  <si>
    <t>小学生声乐中级4期B</t>
  </si>
  <si>
    <t>管             弦              乐                类</t>
  </si>
  <si>
    <t>小提琴启蒙</t>
  </si>
  <si>
    <t>小提琴基本演奏技巧，启蒙教程及基础的乐理知识</t>
  </si>
  <si>
    <t>朱</t>
  </si>
  <si>
    <t>周日 10:30—11:30</t>
  </si>
  <si>
    <t>小提琴初级</t>
  </si>
  <si>
    <t>同等程度可插班，需面试</t>
  </si>
  <si>
    <t>小提琴初级教程及基础的乐理知识</t>
  </si>
  <si>
    <t>周日 15:00—16:00</t>
  </si>
  <si>
    <t>小提琴一级</t>
  </si>
  <si>
    <t>一级演奏技巧及曲目</t>
  </si>
  <si>
    <t>周日 18:35—19:35</t>
  </si>
  <si>
    <t>小提琴二级</t>
  </si>
  <si>
    <t>二级演奏技巧及曲目</t>
  </si>
  <si>
    <t>周日  9:25—10:25</t>
  </si>
  <si>
    <t>小提琴五级</t>
  </si>
  <si>
    <t>五级演奏技巧及曲目</t>
  </si>
  <si>
    <t>周日 17:30—18:30</t>
  </si>
  <si>
    <t>小提琴六级</t>
  </si>
  <si>
    <t>六级演奏技巧及曲目</t>
  </si>
  <si>
    <t>周日   8:20—9:20</t>
  </si>
  <si>
    <t>吉他启蒙</t>
  </si>
  <si>
    <t>吉他入门教程</t>
  </si>
  <si>
    <t>宋</t>
  </si>
  <si>
    <t>周六   8:00—9:00</t>
  </si>
  <si>
    <t>吉他三级</t>
  </si>
  <si>
    <t>二级程度可插班</t>
  </si>
  <si>
    <t>周日   8:00—9:00</t>
  </si>
  <si>
    <t>吉他五级</t>
  </si>
  <si>
    <t>四级程度可插班</t>
  </si>
  <si>
    <t>吉他八级</t>
  </si>
  <si>
    <t>七级程度可插班</t>
  </si>
  <si>
    <t>八级演奏技巧及曲目</t>
  </si>
  <si>
    <t>吉他个辅1</t>
  </si>
  <si>
    <t>一对一教学，初级演奏技巧及曲目</t>
  </si>
  <si>
    <t>叶</t>
  </si>
  <si>
    <t>周四 18:30—19:15</t>
  </si>
  <si>
    <t>吉他个辅2</t>
  </si>
  <si>
    <t>周六 18:00—18:45</t>
  </si>
  <si>
    <t>吉他个辅3</t>
  </si>
  <si>
    <t>周六 18:45—19:30</t>
  </si>
  <si>
    <t>吉他个辅4</t>
  </si>
  <si>
    <t>周六 19:30—20:15</t>
  </si>
  <si>
    <t>吉他个辅5</t>
  </si>
  <si>
    <t>周日 11:00—11:45</t>
  </si>
  <si>
    <t xml:space="preserve"> 吉他个辅6（中）</t>
  </si>
  <si>
    <t>一对一教学，中级演奏技巧及曲目</t>
  </si>
  <si>
    <t>周五 17:45—18:30</t>
  </si>
  <si>
    <t>吉他个辅7</t>
  </si>
  <si>
    <t>周五 18:30—19:15</t>
  </si>
  <si>
    <t>吉他个辅8（中）</t>
  </si>
  <si>
    <t>周日  9:30—10:15</t>
  </si>
  <si>
    <t>吉他个辅9</t>
  </si>
  <si>
    <t>周日 18:00—18:45</t>
  </si>
  <si>
    <t>吉他个辅10</t>
  </si>
  <si>
    <t>周日 18:45—19:30</t>
  </si>
  <si>
    <t>吉他个辅11（新）</t>
  </si>
  <si>
    <t>一对一教学，入门演奏技巧及曲目</t>
  </si>
  <si>
    <t>周四 17:45—18:30</t>
  </si>
  <si>
    <t>吉他个辅12（新）</t>
  </si>
  <si>
    <t>周四 19:15—20:00</t>
  </si>
  <si>
    <t>吉他个辅13（新）</t>
  </si>
  <si>
    <t>周五 19:30—20:15</t>
  </si>
  <si>
    <t>吉他个辅14（新）</t>
  </si>
  <si>
    <t>周日 10:15—11:00</t>
  </si>
  <si>
    <t>吉他个辅15（新）</t>
  </si>
  <si>
    <t>周日 19:30—20:15</t>
  </si>
  <si>
    <t>架子鼓个辅A（中）</t>
  </si>
  <si>
    <t>原班学员，三级</t>
  </si>
  <si>
    <t>一对一教学，演奏技巧及曲目</t>
  </si>
  <si>
    <t>周五 16:15—17:00</t>
  </si>
  <si>
    <t>202-2</t>
  </si>
  <si>
    <t>架子鼓个辅B（中）</t>
  </si>
  <si>
    <t>原班学员，四级</t>
  </si>
  <si>
    <t>周五 17:00—17:45</t>
  </si>
  <si>
    <t>架子鼓个辅C（中）</t>
  </si>
  <si>
    <t>架子鼓个辅D（中）</t>
  </si>
  <si>
    <t>架子鼓个辅E（中）</t>
  </si>
  <si>
    <t>周日 11:30—12:15</t>
  </si>
  <si>
    <t>架子鼓个辅F（中）</t>
  </si>
  <si>
    <t>周日 12:15—13:00</t>
  </si>
  <si>
    <t>民              乐                类</t>
  </si>
  <si>
    <t>二胡启蒙A</t>
  </si>
  <si>
    <t>二胡基本演奏技巧，启蒙教程及基础乐理知识</t>
  </si>
  <si>
    <t>二胡启蒙B</t>
  </si>
  <si>
    <t>二胡高级A</t>
  </si>
  <si>
    <t>高级教程、音乐知识、个性化辅导</t>
  </si>
  <si>
    <t>周六 14:00—15:00</t>
  </si>
  <si>
    <t>二胡高级B</t>
  </si>
  <si>
    <t>周六 10:00—11:00</t>
  </si>
  <si>
    <t>二胡高级C</t>
  </si>
  <si>
    <t>周六 9:00—10:00</t>
  </si>
  <si>
    <t>二胡高级D</t>
  </si>
  <si>
    <t>周六 12:00—13:00</t>
  </si>
  <si>
    <t>二胡高级E</t>
  </si>
  <si>
    <t>二胡高级F</t>
  </si>
  <si>
    <t>琵琶启蒙</t>
  </si>
  <si>
    <t>基本指法及初级曲目</t>
  </si>
  <si>
    <t>竺</t>
  </si>
  <si>
    <t>琵琶初级</t>
  </si>
  <si>
    <t>相近水平可插班</t>
  </si>
  <si>
    <t>初级教程，乐理及弹奏技巧</t>
  </si>
  <si>
    <t>邵</t>
  </si>
  <si>
    <t>周日11：30－12：30</t>
  </si>
  <si>
    <t>琵琶二级</t>
  </si>
  <si>
    <t>相近水平可插班，需面试</t>
  </si>
  <si>
    <t>二级教程、乐理及演奏技巧</t>
  </si>
  <si>
    <t xml:space="preserve"> 周日 13:30—14:30</t>
  </si>
  <si>
    <t>琵琶四级</t>
  </si>
  <si>
    <t>四级教程、乐理及弹奏技巧</t>
  </si>
  <si>
    <t>琵琶五级A</t>
  </si>
  <si>
    <t>五级教程、乐理及弹奏技巧</t>
  </si>
  <si>
    <t>琵琶五级B</t>
  </si>
  <si>
    <t>周日 12:30—13:30</t>
  </si>
  <si>
    <t>琵琶十级</t>
  </si>
  <si>
    <t>十级教程、乐理及弹奏技巧</t>
  </si>
  <si>
    <t>周日  9:30—10:30</t>
  </si>
  <si>
    <t>琵琶高级</t>
  </si>
  <si>
    <t>高级教程、乐理及弹奏技巧</t>
  </si>
  <si>
    <t>古筝启蒙上A</t>
  </si>
  <si>
    <t>古筝启蒙上B</t>
  </si>
  <si>
    <t>纪</t>
  </si>
  <si>
    <t>古筝启蒙下</t>
  </si>
  <si>
    <t>启蒙教程，乐理及弹奏技巧</t>
  </si>
  <si>
    <t>琼</t>
  </si>
  <si>
    <t>周六 8:45—9:45</t>
  </si>
  <si>
    <t>古筝二级</t>
  </si>
  <si>
    <t>二级教程，乐理及弹奏技巧</t>
  </si>
  <si>
    <t>古筝三级A</t>
  </si>
  <si>
    <t>相似水平可插班</t>
  </si>
  <si>
    <t>三级教程，乐理及弹奏技巧</t>
  </si>
  <si>
    <t>古筝三级B</t>
  </si>
  <si>
    <t>古筝四级A</t>
  </si>
  <si>
    <t>四级教程，乐理及弹奏技巧</t>
  </si>
  <si>
    <t>周六  9:45—10:45</t>
  </si>
  <si>
    <t>古筝四级B</t>
  </si>
  <si>
    <t>周日 16:00—17:00</t>
  </si>
  <si>
    <t>古筝五级</t>
  </si>
  <si>
    <t>五级教程，乐理及弹奏技巧</t>
  </si>
  <si>
    <t>周六 10:45—11:45</t>
  </si>
  <si>
    <t>古筝六级</t>
  </si>
  <si>
    <t>六级教程，乐理及弹奏技巧</t>
  </si>
  <si>
    <t>鲁</t>
  </si>
  <si>
    <t>古筝八级</t>
  </si>
  <si>
    <t>八级教程，乐理及弹奏技巧</t>
  </si>
  <si>
    <t>古筝九级</t>
  </si>
  <si>
    <t>九级教程，乐理及弹奏技巧</t>
  </si>
  <si>
    <t>周五 19:00—20:00</t>
  </si>
  <si>
    <t>葫芦丝启蒙</t>
  </si>
  <si>
    <t>小学新一年级起，零基础</t>
  </si>
  <si>
    <t>葫芦丝入门教程</t>
  </si>
  <si>
    <t>周六15：30-16：30</t>
  </si>
  <si>
    <t>陶笛启蒙</t>
  </si>
  <si>
    <t>陶笛入门教程</t>
  </si>
  <si>
    <t>周六14：30-15：30</t>
  </si>
  <si>
    <t>陶笛高级</t>
  </si>
  <si>
    <t>陶笛中级以上水平可插班</t>
  </si>
  <si>
    <t>陶笛高级曲目教学</t>
  </si>
  <si>
    <t>周六 13:30—14:30</t>
  </si>
  <si>
    <t>键                               盘                                   类</t>
  </si>
  <si>
    <t>电子琴启蒙</t>
  </si>
  <si>
    <t>刘</t>
  </si>
  <si>
    <t>周六15:30—16:30</t>
  </si>
  <si>
    <t>电子琴一级</t>
  </si>
  <si>
    <t>一级教程，乐理及弹奏技巧</t>
  </si>
  <si>
    <t>赵</t>
  </si>
  <si>
    <t>周六 8:30—9:30</t>
  </si>
  <si>
    <t>电子琴二级</t>
  </si>
  <si>
    <t>周六 17:00—18:00</t>
  </si>
  <si>
    <t>电子琴三级</t>
  </si>
  <si>
    <t>电子琴四级A</t>
  </si>
  <si>
    <t>电子琴四级B</t>
  </si>
  <si>
    <t>电子琴五级</t>
  </si>
  <si>
    <t>电子琴六级</t>
  </si>
  <si>
    <t>电子琴七级</t>
  </si>
  <si>
    <t>七级教程，乐理及弹奏技巧</t>
  </si>
  <si>
    <t>周六  9:30—10:30</t>
  </si>
  <si>
    <t>电子琴八级</t>
  </si>
  <si>
    <t>电子琴九级</t>
  </si>
  <si>
    <t>电子琴个辅（高）</t>
  </si>
  <si>
    <t>原班学员，七级</t>
  </si>
  <si>
    <t>个性化辅导，相应教程教学及乐理、弹奏技巧等</t>
  </si>
  <si>
    <t>周六 14:00—14:45</t>
  </si>
  <si>
    <t>双排键个辅A</t>
  </si>
  <si>
    <t>庄</t>
  </si>
  <si>
    <t>周六 8:30—11:30</t>
  </si>
  <si>
    <t>202-1</t>
  </si>
  <si>
    <t>双排键个辅B</t>
  </si>
  <si>
    <t>双排键个辅C</t>
  </si>
  <si>
    <t>周日 14:00—17:00</t>
  </si>
  <si>
    <t>钢琴个辅1（中）</t>
  </si>
  <si>
    <t>周四 19:00—19:45</t>
  </si>
  <si>
    <t>204-1</t>
  </si>
  <si>
    <t>钢琴个辅2（中）</t>
  </si>
  <si>
    <t>周四 19:45—20:30</t>
  </si>
  <si>
    <t>钢琴个辅3（中）</t>
  </si>
  <si>
    <t>周五 17:30—18:15</t>
  </si>
  <si>
    <t>钢琴个辅4（高）</t>
  </si>
  <si>
    <t>一对一教学，高级演奏技巧及曲目</t>
  </si>
  <si>
    <t>周五 18:15—19:00</t>
  </si>
  <si>
    <t>钢琴个辅5（中）</t>
  </si>
  <si>
    <t>周五 19:00—19:45</t>
  </si>
  <si>
    <t>钢琴个辅6(新）</t>
  </si>
  <si>
    <t>周六 8:30—9:15</t>
  </si>
  <si>
    <t>钢琴个辅7（中）</t>
  </si>
  <si>
    <t>一对一教学，三至四级演奏技巧及曲目</t>
  </si>
  <si>
    <t>周日  9:15—10:00</t>
  </si>
  <si>
    <t>204-2</t>
  </si>
  <si>
    <t>钢琴个辅8（新）</t>
  </si>
  <si>
    <t>周四 17:30—18:15</t>
  </si>
  <si>
    <t>钢琴个辅9</t>
  </si>
  <si>
    <t>周六 10:45—11:30</t>
  </si>
  <si>
    <t>钢琴个辅11</t>
  </si>
  <si>
    <t>一对一教学，小汤2和新版钢琴基础教材</t>
  </si>
  <si>
    <t>周日 14:15—15:00</t>
  </si>
  <si>
    <t>钢琴个辅12</t>
  </si>
  <si>
    <t>周日 10:00—10:45</t>
  </si>
  <si>
    <t>钢琴个辅13</t>
  </si>
  <si>
    <t>周六 10:00—10:45</t>
  </si>
  <si>
    <t>钢琴个辅14（中）</t>
  </si>
  <si>
    <t>一对一教学，五至六级演奏技巧及曲目</t>
  </si>
  <si>
    <t>周日 08:30-09:15</t>
  </si>
  <si>
    <t>钢琴个辅15</t>
  </si>
  <si>
    <t>周四 18:15—19:00</t>
  </si>
  <si>
    <t>钢琴个辅16</t>
  </si>
  <si>
    <t>周五 16:45—17:30</t>
  </si>
  <si>
    <t>钢琴个辅17</t>
  </si>
  <si>
    <t>一对一教学，一级演奏技巧及曲目</t>
  </si>
  <si>
    <t>柴</t>
  </si>
  <si>
    <t>周五 19:15—20:00</t>
  </si>
  <si>
    <t>钢琴个辅18（中）</t>
  </si>
  <si>
    <t>一对一教学，四级演奏技巧及曲目</t>
  </si>
  <si>
    <t>周六 13:30—14:15</t>
  </si>
  <si>
    <t>钢琴个辅19（中）</t>
  </si>
  <si>
    <t>周六 15:00—15:45</t>
  </si>
  <si>
    <t>钢琴个辅20（高）</t>
  </si>
  <si>
    <t>一对一教学，十级演奏技巧及曲目</t>
  </si>
  <si>
    <t>周五 20:00—20：45</t>
  </si>
  <si>
    <t>钢琴个辅21</t>
  </si>
  <si>
    <t>周五 19:45—20:30</t>
  </si>
  <si>
    <t>钢琴个辅22</t>
  </si>
  <si>
    <t>一对一教学，二至三级演奏技巧及曲目</t>
  </si>
  <si>
    <t>周六 15:15—16:00</t>
  </si>
  <si>
    <t>钢琴个辅23</t>
  </si>
  <si>
    <t>一对一教学，二级演奏技巧及曲目</t>
  </si>
  <si>
    <t>周五 17:15—18：00</t>
  </si>
  <si>
    <t>钢琴个辅24（中）</t>
  </si>
  <si>
    <t>周六 15:45—16:30</t>
  </si>
  <si>
    <t>钢琴个辅25（中）</t>
  </si>
  <si>
    <t>周六 16:00—16:45</t>
  </si>
  <si>
    <t>钢琴个辅26</t>
  </si>
  <si>
    <t>周六 16:45—17:30</t>
  </si>
  <si>
    <t>钢琴个辅27</t>
  </si>
  <si>
    <t>周六 17:30-18:15</t>
  </si>
  <si>
    <t>钢琴个辅28（高）</t>
  </si>
  <si>
    <t>一对一教学，七级演奏技巧及曲目</t>
  </si>
  <si>
    <t>钢琴个辅29</t>
  </si>
  <si>
    <t>周日 10:00-10:45</t>
  </si>
  <si>
    <t>钢琴个辅30（高）</t>
  </si>
  <si>
    <t>一对一教学，九至十级演奏技巧及曲目</t>
  </si>
  <si>
    <t>周日 10:45—11:30</t>
  </si>
  <si>
    <t>钢琴个辅31（新）</t>
  </si>
  <si>
    <t>周六 14:15—15:00</t>
  </si>
  <si>
    <t>钢琴个辅32（中）</t>
  </si>
  <si>
    <t>周六16：30-17：15</t>
  </si>
  <si>
    <t>钢琴个辅33</t>
  </si>
  <si>
    <t>周四 16:45-17:30</t>
  </si>
  <si>
    <t>钢琴个辅34</t>
  </si>
  <si>
    <t>周六 9:15-10:00</t>
  </si>
  <si>
    <t>钢琴个辅35（中）</t>
  </si>
  <si>
    <t>一对一教学，四至五级演奏技巧及曲目</t>
  </si>
  <si>
    <t>周六14:30-15:15</t>
  </si>
  <si>
    <t>钢琴个辅36（中）</t>
  </si>
  <si>
    <t>周日 10:45-11:30</t>
  </si>
  <si>
    <t>钢琴个辅37（新）</t>
  </si>
  <si>
    <t>周四17：30-18：15</t>
  </si>
  <si>
    <t>钢琴个辅38（新）</t>
  </si>
  <si>
    <t>周四18：15-19：00</t>
  </si>
  <si>
    <t>钢琴个辅39（新）</t>
  </si>
  <si>
    <t>周四19：00-19：45</t>
  </si>
  <si>
    <t>钢琴个辅40（新）</t>
  </si>
  <si>
    <t>周四19：45-20：30</t>
  </si>
  <si>
    <t>钢琴个辅41（新）</t>
  </si>
  <si>
    <t>周五18：15-19：00</t>
  </si>
  <si>
    <t>钢琴个辅42（新）</t>
  </si>
  <si>
    <t>周六8：30-9：15</t>
  </si>
  <si>
    <t>钢琴个辅43（新）</t>
  </si>
  <si>
    <t>周六9：15-10：00</t>
  </si>
  <si>
    <t>钢琴个辅44（新）</t>
  </si>
  <si>
    <t>周六10：00-10：45</t>
  </si>
  <si>
    <t>钢琴个辅45（新）</t>
  </si>
  <si>
    <t>周六10：45-11：30</t>
  </si>
  <si>
    <t>钢琴个辅46（新）</t>
  </si>
  <si>
    <t>周六17：15-18：00</t>
  </si>
  <si>
    <t>钢琴个辅47（新）</t>
  </si>
  <si>
    <t>周六18：20-19：05</t>
  </si>
  <si>
    <t>钢琴个辅48（新）</t>
  </si>
  <si>
    <t>周六19：05-19：50</t>
  </si>
  <si>
    <t>钢琴个辅49（新）</t>
  </si>
  <si>
    <t>周六19：50-20：35</t>
  </si>
  <si>
    <t>舞                                 蹈                                  类</t>
  </si>
  <si>
    <t>舞蹈一级A</t>
  </si>
  <si>
    <t>2021年出生</t>
  </si>
  <si>
    <t>基本功练习、舞蹈表演及中国舞一级课程</t>
  </si>
  <si>
    <t>周六 14:40—15:40</t>
  </si>
  <si>
    <t>舞蹈一级B（新）</t>
  </si>
  <si>
    <t>2021年出生，零基础</t>
  </si>
  <si>
    <t>舞蹈律动中学会听音乐，并结合音乐学会简单的舞蹈动作</t>
  </si>
  <si>
    <t>舞蹈一级C（新）</t>
  </si>
  <si>
    <t>舞蹈一级D（新）</t>
  </si>
  <si>
    <t>周六 16:00—17:00</t>
  </si>
  <si>
    <t>舞蹈二级A</t>
  </si>
  <si>
    <t>2020年出生</t>
  </si>
  <si>
    <t>基本功练习、舞蹈表演及中国舞二级课程</t>
  </si>
  <si>
    <t>严</t>
  </si>
  <si>
    <t>周日 13:40—14:40</t>
  </si>
  <si>
    <t>舞蹈二级B</t>
  </si>
  <si>
    <t>周六 16:35—17:35</t>
  </si>
  <si>
    <t>舞蹈二级C</t>
  </si>
  <si>
    <t>2019年出生</t>
  </si>
  <si>
    <t>周六 15:35—16:35</t>
  </si>
  <si>
    <t>舞蹈三级A</t>
  </si>
  <si>
    <t>基本功练习、舞蹈表演及中国舞三级课程</t>
  </si>
  <si>
    <t>周六 10:00—11:30</t>
  </si>
  <si>
    <t>舞蹈三级B</t>
  </si>
  <si>
    <t>舞蹈三级C</t>
  </si>
  <si>
    <t>周四 17:10—18:40</t>
  </si>
  <si>
    <t>舞蹈四级A</t>
  </si>
  <si>
    <t>2018年出生</t>
  </si>
  <si>
    <t>基本功练习、舞蹈表演及中国舞四级课程</t>
  </si>
  <si>
    <t>周六 17:40—19:10</t>
  </si>
  <si>
    <t>舞蹈四级B</t>
  </si>
  <si>
    <t>周日 14:30—16:00</t>
  </si>
  <si>
    <t>舞蹈五级A</t>
  </si>
  <si>
    <t>2017年出生有四级证书</t>
  </si>
  <si>
    <t>基本功练习、舞蹈表演及中国舞五级课程</t>
  </si>
  <si>
    <t>舞蹈五级B</t>
  </si>
  <si>
    <t>周六   8:30—10:00</t>
  </si>
  <si>
    <t>舞蹈五级C</t>
  </si>
  <si>
    <t xml:space="preserve">周日 16:30—18:00    </t>
  </si>
  <si>
    <t>舞蹈五级D</t>
  </si>
  <si>
    <t xml:space="preserve"> 周日 14:20—15:50</t>
  </si>
  <si>
    <t>舞蹈六级A</t>
  </si>
  <si>
    <t>2016年出生有五级证书</t>
  </si>
  <si>
    <t>基本功练习、舞蹈表演及中国舞六级课程</t>
  </si>
  <si>
    <t>周日 14:50—16:20</t>
  </si>
  <si>
    <t>舞蹈六级B</t>
  </si>
  <si>
    <t>周五 18:30—20:00</t>
  </si>
  <si>
    <t>舞蹈六级C</t>
  </si>
  <si>
    <t>周六 19:10—20:40</t>
  </si>
  <si>
    <t>舞蹈七级A</t>
  </si>
  <si>
    <t>2015年出生有六级证书</t>
  </si>
  <si>
    <t>基本功练习、舞蹈表演及中国舞七级课程</t>
  </si>
  <si>
    <t>周六 16:00—17:30</t>
  </si>
  <si>
    <t>舞蹈七级B</t>
  </si>
  <si>
    <t>周日  8:45—10:15</t>
  </si>
  <si>
    <t>舞蹈八级A</t>
  </si>
  <si>
    <t>2014年出生有七级证书</t>
  </si>
  <si>
    <t>基本功练习、舞蹈表演及中国舞八级课程</t>
  </si>
  <si>
    <t>周日 10:00—11:30</t>
  </si>
  <si>
    <t>舞蹈八级B</t>
  </si>
  <si>
    <t>舞蹈九级A</t>
  </si>
  <si>
    <t>2013年出生有八级证书</t>
  </si>
  <si>
    <t>基本功练习、舞蹈表演及中国舞九级课程</t>
  </si>
  <si>
    <t>周六 17:35—19:05</t>
  </si>
  <si>
    <t>舞蹈九级B</t>
  </si>
  <si>
    <t>周六 14:05—15:35</t>
  </si>
  <si>
    <t>舞蹈九级C</t>
  </si>
  <si>
    <t>舞蹈十级A</t>
  </si>
  <si>
    <t>2012年出生有九级证书</t>
  </si>
  <si>
    <t>基本功练习、舞蹈表演及中国舞十级课程</t>
  </si>
  <si>
    <t>周六   8:20—9:50</t>
  </si>
  <si>
    <t>舞蹈十级B</t>
  </si>
  <si>
    <t>周日 10:20—11:50</t>
  </si>
  <si>
    <t>芭蕾中级</t>
  </si>
  <si>
    <t>小学新二年级有芭蕾基础</t>
  </si>
  <si>
    <t>基本功练习，舞蹈表演以及芭蕾考级</t>
  </si>
  <si>
    <t>拉丁舞启蒙</t>
  </si>
  <si>
    <t>周日 13:00—14:20</t>
  </si>
  <si>
    <t>拉丁舞铜牌</t>
  </si>
  <si>
    <t>有一级教材基础者可插班</t>
  </si>
  <si>
    <t>复习一级教材，教学二级教材</t>
  </si>
  <si>
    <t>董</t>
  </si>
  <si>
    <t>周日 17:20—18:40</t>
  </si>
  <si>
    <t>拉丁舞银牌A</t>
  </si>
  <si>
    <t>有银牌伦巴恰恰基础者可插班</t>
  </si>
  <si>
    <t>复习银牌伦巴恰恰，教学银牌牛仔</t>
  </si>
  <si>
    <t>周六 16:10—17:30</t>
  </si>
  <si>
    <t>拉丁舞银牌B</t>
  </si>
  <si>
    <t>有伦巴恰恰基础者可插班</t>
  </si>
  <si>
    <t>复习铜牌伦巴，教学银牌伦巴、恰恰</t>
  </si>
  <si>
    <t>周日 14:30—15:50</t>
  </si>
  <si>
    <t>拉丁舞金牌</t>
  </si>
  <si>
    <t>有金牌伦巴恰恰基础者可插班</t>
  </si>
  <si>
    <t>复习金牌伦巴恰恰，教学金牌牛仔</t>
  </si>
  <si>
    <t>周六 14:40—16:00</t>
  </si>
  <si>
    <t>爵士舞启蒙上</t>
  </si>
  <si>
    <t>幼儿新中班起，零基础，限女生</t>
  </si>
  <si>
    <t>爵士舞基本功+身体协调培养+简单成品舞</t>
  </si>
  <si>
    <t>卓</t>
  </si>
  <si>
    <t>周六 18:30—19:30</t>
  </si>
  <si>
    <t>街舞启蒙上</t>
  </si>
  <si>
    <t>街舞基本功+身体协调培养+简单成品舞</t>
  </si>
  <si>
    <t>周日13:00-14:00</t>
  </si>
  <si>
    <t>街舞启蒙下A</t>
  </si>
  <si>
    <t>街舞基本功+律动练习+成品舞</t>
  </si>
  <si>
    <t>街舞启蒙下B</t>
  </si>
  <si>
    <t>街舞基本功+框架体能训练纠正+成品舞</t>
  </si>
  <si>
    <t>街舞初级下</t>
  </si>
  <si>
    <t>小学新一、二年级起，有基础可插班</t>
  </si>
  <si>
    <t>街舞基本功➕街舞进阶元素的加强+成品编舞</t>
  </si>
  <si>
    <t>涂</t>
  </si>
  <si>
    <t>街舞中级下</t>
  </si>
  <si>
    <t>小学二年级起，需有一定街舞基础</t>
  </si>
  <si>
    <t>街舞提高基本功+框架体能练习+街舞进阶元素+成品舞</t>
  </si>
  <si>
    <t>周五 19:05—20:35</t>
  </si>
  <si>
    <t>主持表演类</t>
  </si>
  <si>
    <t>幼儿小主播初级</t>
  </si>
  <si>
    <t>基本功训练，绕口令，讲故事、主持、儿童诗歌等语言练习</t>
  </si>
  <si>
    <t>周日 16:05—17:25</t>
  </si>
  <si>
    <t>幼儿表演启蒙A</t>
  </si>
  <si>
    <t>基本功训练语言发音、肢体表演、舞台形象训练</t>
  </si>
  <si>
    <t>贝</t>
  </si>
  <si>
    <t>周五 17:40—19:00</t>
  </si>
  <si>
    <t>幼儿表演启蒙B</t>
  </si>
  <si>
    <t>丹</t>
  </si>
  <si>
    <t>周六 14:30—15:50</t>
  </si>
  <si>
    <t>幼儿表演启蒙C</t>
  </si>
  <si>
    <t>周日 14:00—15:20</t>
  </si>
  <si>
    <t>幼儿表演启蒙下</t>
  </si>
  <si>
    <t>加强基本功训练，绕口令、故事表演、主持、儿童诗歌表演等语言训练</t>
  </si>
  <si>
    <t>周四 19:10—20:30</t>
  </si>
  <si>
    <t>幼儿表演初级下A</t>
  </si>
  <si>
    <t>周四 17:40—19:00</t>
  </si>
  <si>
    <t>幼儿表演初级下B</t>
  </si>
  <si>
    <t>周五 19:10—20:30</t>
  </si>
  <si>
    <t>幼儿表演初级下C</t>
  </si>
  <si>
    <t>绕口令、故事表演、主持、儿童诗歌</t>
  </si>
  <si>
    <t>周六  8:40—10:00</t>
  </si>
  <si>
    <t>少儿表演初级1期A</t>
  </si>
  <si>
    <t>小学新一、二年级，可插班</t>
  </si>
  <si>
    <t>周六 10:10—11:30</t>
  </si>
  <si>
    <t>少儿表演初级1期B</t>
  </si>
  <si>
    <t>小学新一至新三年级，可插班</t>
  </si>
  <si>
    <t>加强基本功训练，绕口令、故事表演、主持、儿童诗歌表演等语言训练。</t>
  </si>
  <si>
    <t>少儿表演中级下</t>
  </si>
  <si>
    <t>小学新二、三年级，可插班</t>
  </si>
  <si>
    <t>绕口令、故事表演、情景剧</t>
  </si>
  <si>
    <t>周六 16:00—17:20</t>
  </si>
  <si>
    <t>少儿主持人高级4期</t>
  </si>
  <si>
    <t>小学新三、四年级，可插班</t>
  </si>
  <si>
    <t>绕口令，情景剧</t>
  </si>
  <si>
    <t>主持表演初级下</t>
  </si>
  <si>
    <t>加强声、台、形、表的训练，使学生基本掌握表演方法（初级级阶段主要内容：基本发声方法、动物模仿、朗诵，角色扮演，创编小品、故事表演）为主要内容</t>
  </si>
  <si>
    <t>池</t>
  </si>
  <si>
    <t>周日 18:00—19:20</t>
  </si>
  <si>
    <t>主持表演优培班</t>
  </si>
  <si>
    <t>小学新二至新五年级可插班，需面试</t>
  </si>
  <si>
    <t>加强声、台、形、表的训练，使学生基本掌握表演方法（中级级阶段主要内容：基本发声方法、朗诵，角色扮演，创编小品、故事表演）为主要内容</t>
  </si>
  <si>
    <r>
      <rPr>
        <sz val="9"/>
        <rFont val="宋体"/>
        <charset val="134"/>
      </rPr>
      <t>周日</t>
    </r>
    <r>
      <rPr>
        <sz val="9"/>
        <rFont val="Arial"/>
        <charset val="134"/>
      </rPr>
      <t xml:space="preserve"> 14:30-15:50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</si>
</sst>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35">
    <font>
      <sz val="11"/>
      <color theme="1"/>
      <name val="宋体"/>
      <charset val="134"/>
      <scheme val="minor"/>
    </font>
    <font>
      <sz val="12"/>
      <name val="宋体"/>
      <charset val="134"/>
    </font>
    <font>
      <sz val="11"/>
      <name val="宋体"/>
      <charset val="134"/>
    </font>
    <font>
      <b/>
      <sz val="22"/>
      <name val="华文行楷"/>
      <charset val="134"/>
    </font>
    <font>
      <b/>
      <sz val="11"/>
      <name val="宋体"/>
      <charset val="134"/>
    </font>
    <font>
      <b/>
      <sz val="9"/>
      <name val="宋体"/>
      <charset val="134"/>
    </font>
    <font>
      <b/>
      <sz val="16"/>
      <name val="宋体"/>
      <charset val="134"/>
    </font>
    <font>
      <sz val="10"/>
      <name val="宋体"/>
      <charset val="134"/>
    </font>
    <font>
      <sz val="9"/>
      <name val="宋体"/>
      <charset val="134"/>
    </font>
    <font>
      <sz val="7"/>
      <name val="宋体"/>
      <charset val="134"/>
    </font>
    <font>
      <sz val="8"/>
      <name val="宋体"/>
      <charset val="134"/>
    </font>
    <font>
      <sz val="9"/>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Times New Roman"/>
      <charset val="134"/>
    </font>
    <font>
      <sz val="6"/>
      <name val="宋体"/>
      <charset val="134"/>
    </font>
    <font>
      <sz val="9"/>
      <name val="Arial"/>
      <charset val="134"/>
    </font>
  </fonts>
  <fills count="38">
    <fill>
      <patternFill patternType="none"/>
    </fill>
    <fill>
      <patternFill patternType="gray125"/>
    </fill>
    <fill>
      <patternFill patternType="solid">
        <fgColor indexed="50"/>
        <bgColor indexed="64"/>
      </patternFill>
    </fill>
    <fill>
      <patternFill patternType="solid">
        <fgColor rgb="FFFFCCFF"/>
        <bgColor indexed="64"/>
      </patternFill>
    </fill>
    <fill>
      <patternFill patternType="solid">
        <fgColor rgb="FF99CCFF"/>
        <bgColor indexed="64"/>
      </patternFill>
    </fill>
    <fill>
      <patternFill patternType="solid">
        <fgColor rgb="FF92D050"/>
        <bgColor indexed="64"/>
      </patternFill>
    </fill>
    <fill>
      <patternFill patternType="solid">
        <fgColor rgb="FFF9D1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diagonal/>
    </border>
    <border>
      <left/>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8" borderId="15" applyNumberFormat="0" applyAlignment="0" applyProtection="0">
      <alignment vertical="center"/>
    </xf>
    <xf numFmtId="0" fontId="22" fillId="9" borderId="16" applyNumberFormat="0" applyAlignment="0" applyProtection="0">
      <alignment vertical="center"/>
    </xf>
    <xf numFmtId="0" fontId="23" fillId="9" borderId="15" applyNumberFormat="0" applyAlignment="0" applyProtection="0">
      <alignment vertical="center"/>
    </xf>
    <xf numFmtId="0" fontId="24" fillId="10"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0" fillId="37" borderId="0" applyNumberFormat="0" applyBorder="0" applyAlignment="0" applyProtection="0">
      <alignment vertical="center"/>
    </xf>
    <xf numFmtId="0" fontId="8" fillId="0" borderId="0">
      <alignment vertical="center"/>
    </xf>
  </cellStyleXfs>
  <cellXfs count="89">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left" vertical="center"/>
    </xf>
    <xf numFmtId="176" fontId="1" fillId="0" borderId="0" xfId="0" applyNumberFormat="1" applyFont="1" applyFill="1" applyBorder="1" applyAlignment="1">
      <alignment vertical="center"/>
    </xf>
    <xf numFmtId="0" fontId="3" fillId="0" borderId="0" xfId="49" applyFont="1" applyFill="1" applyBorder="1" applyAlignment="1">
      <alignment horizontal="center" vertical="center"/>
    </xf>
    <xf numFmtId="0" fontId="4" fillId="0" borderId="0" xfId="49" applyFont="1" applyFill="1" applyBorder="1" applyAlignment="1">
      <alignment horizontal="right" vertical="center"/>
    </xf>
    <xf numFmtId="0" fontId="5" fillId="0" borderId="0" xfId="49" applyFont="1" applyFill="1" applyBorder="1" applyAlignment="1">
      <alignment horizontal="right" vertical="center"/>
    </xf>
    <xf numFmtId="0" fontId="6" fillId="0" borderId="1" xfId="49" applyFont="1" applyFill="1" applyBorder="1" applyAlignment="1">
      <alignment horizontal="left" vertical="center"/>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xf>
    <xf numFmtId="0" fontId="4" fillId="2" borderId="4" xfId="49" applyFont="1" applyFill="1" applyBorder="1" applyAlignment="1">
      <alignment horizontal="center" vertical="center" wrapText="1"/>
    </xf>
    <xf numFmtId="0" fontId="7" fillId="3" borderId="5" xfId="49" applyFont="1" applyFill="1" applyBorder="1" applyAlignment="1">
      <alignment horizontal="center" vertical="center" wrapText="1"/>
    </xf>
    <xf numFmtId="0" fontId="7" fillId="3" borderId="6" xfId="49" applyFont="1" applyFill="1" applyBorder="1" applyAlignment="1">
      <alignment horizontal="center" vertical="center" wrapText="1"/>
    </xf>
    <xf numFmtId="0" fontId="8" fillId="3" borderId="7" xfId="49" applyFont="1" applyFill="1" applyBorder="1" applyAlignment="1">
      <alignment horizontal="center" vertical="center" wrapText="1"/>
    </xf>
    <xf numFmtId="0" fontId="8" fillId="3" borderId="4" xfId="49" applyFont="1" applyFill="1" applyBorder="1" applyAlignment="1">
      <alignment horizontal="center" vertical="center" wrapText="1"/>
    </xf>
    <xf numFmtId="0" fontId="8" fillId="3" borderId="8" xfId="49" applyFont="1" applyFill="1" applyBorder="1" applyAlignment="1">
      <alignment horizontal="center" vertical="center" wrapText="1"/>
    </xf>
    <xf numFmtId="0" fontId="8" fillId="3" borderId="9" xfId="49" applyFont="1" applyFill="1" applyBorder="1" applyAlignment="1">
      <alignment horizontal="center" vertical="center" wrapText="1"/>
    </xf>
    <xf numFmtId="0" fontId="9" fillId="3" borderId="8" xfId="49" applyFont="1" applyFill="1" applyBorder="1" applyAlignment="1">
      <alignment horizontal="center" vertical="center" wrapText="1"/>
    </xf>
    <xf numFmtId="0" fontId="10" fillId="3" borderId="8" xfId="49" applyFont="1" applyFill="1" applyBorder="1" applyAlignment="1">
      <alignment horizontal="center" vertical="center" wrapText="1"/>
    </xf>
    <xf numFmtId="0" fontId="10" fillId="3" borderId="9" xfId="49" applyFont="1" applyFill="1" applyBorder="1" applyAlignment="1">
      <alignment horizontal="center" vertical="center" wrapText="1"/>
    </xf>
    <xf numFmtId="0" fontId="8" fillId="3" borderId="5" xfId="49" applyFont="1" applyFill="1" applyBorder="1" applyAlignment="1">
      <alignment horizontal="center" vertical="center" wrapText="1"/>
    </xf>
    <xf numFmtId="0" fontId="8" fillId="3" borderId="6" xfId="49" applyFont="1" applyFill="1" applyBorder="1" applyAlignment="1">
      <alignment horizontal="center" vertical="center" wrapText="1"/>
    </xf>
    <xf numFmtId="0" fontId="10" fillId="3" borderId="4" xfId="49" applyFont="1" applyFill="1" applyBorder="1" applyAlignment="1">
      <alignment horizontal="center" vertical="center" wrapText="1"/>
    </xf>
    <xf numFmtId="0" fontId="7" fillId="3" borderId="2" xfId="49" applyFont="1" applyFill="1" applyBorder="1" applyAlignment="1">
      <alignment horizontal="center" vertical="center" wrapText="1"/>
    </xf>
    <xf numFmtId="0" fontId="7" fillId="3" borderId="3" xfId="49" applyFont="1" applyFill="1" applyBorder="1" applyAlignment="1">
      <alignment horizontal="center" vertical="center" wrapText="1"/>
    </xf>
    <xf numFmtId="0" fontId="8" fillId="0" borderId="5" xfId="49" applyFont="1" applyFill="1" applyBorder="1" applyAlignment="1">
      <alignment horizontal="center" vertical="center" wrapText="1"/>
    </xf>
    <xf numFmtId="0" fontId="8" fillId="0" borderId="6" xfId="49" applyFont="1" applyFill="1" applyBorder="1" applyAlignment="1">
      <alignment horizontal="center" vertical="center" wrapText="1"/>
    </xf>
    <xf numFmtId="0" fontId="8" fillId="0" borderId="7" xfId="49" applyFont="1" applyFill="1" applyBorder="1" applyAlignment="1">
      <alignment horizontal="center" vertical="center" wrapText="1"/>
    </xf>
    <xf numFmtId="0" fontId="8" fillId="3" borderId="2" xfId="49" applyFont="1" applyFill="1" applyBorder="1" applyAlignment="1">
      <alignment horizontal="center" vertical="center" wrapText="1"/>
    </xf>
    <xf numFmtId="0" fontId="8" fillId="3" borderId="3" xfId="49" applyFont="1" applyFill="1" applyBorder="1" applyAlignment="1">
      <alignment horizontal="center" vertical="center" wrapText="1"/>
    </xf>
    <xf numFmtId="0" fontId="8" fillId="0" borderId="4" xfId="49" applyFont="1" applyFill="1" applyBorder="1" applyAlignment="1">
      <alignment horizontal="center" vertical="center" wrapText="1"/>
    </xf>
    <xf numFmtId="0" fontId="8" fillId="0" borderId="9" xfId="49" applyFont="1" applyFill="1" applyBorder="1" applyAlignment="1">
      <alignment horizontal="center" vertical="center" wrapText="1"/>
    </xf>
    <xf numFmtId="0" fontId="8" fillId="0" borderId="8" xfId="49" applyFont="1" applyFill="1" applyBorder="1" applyAlignment="1">
      <alignment horizontal="center" vertical="center" wrapText="1"/>
    </xf>
    <xf numFmtId="0" fontId="7" fillId="0" borderId="0" xfId="49" applyFont="1" applyFill="1" applyBorder="1" applyAlignment="1">
      <alignment horizontal="center" vertical="center" wrapText="1"/>
    </xf>
    <xf numFmtId="0" fontId="8" fillId="0" borderId="0" xfId="49" applyFont="1" applyFill="1" applyBorder="1" applyAlignment="1">
      <alignment horizontal="center" vertical="center" wrapText="1"/>
    </xf>
    <xf numFmtId="0" fontId="6" fillId="0" borderId="0" xfId="49" applyFont="1" applyFill="1" applyBorder="1" applyAlignment="1">
      <alignment horizontal="left"/>
    </xf>
    <xf numFmtId="0" fontId="4" fillId="2" borderId="9" xfId="49" applyFont="1" applyFill="1" applyBorder="1" applyAlignment="1">
      <alignment horizontal="center" vertical="center" wrapText="1"/>
    </xf>
    <xf numFmtId="0" fontId="4" fillId="2" borderId="8" xfId="49" applyFont="1" applyFill="1" applyBorder="1" applyAlignment="1">
      <alignment horizontal="center" vertical="center" wrapText="1"/>
    </xf>
    <xf numFmtId="0" fontId="4" fillId="2" borderId="10" xfId="49" applyFont="1" applyFill="1" applyBorder="1" applyAlignment="1">
      <alignment horizontal="center" vertical="center" wrapText="1"/>
    </xf>
    <xf numFmtId="0" fontId="4" fillId="2" borderId="8" xfId="49" applyFont="1" applyFill="1" applyBorder="1" applyAlignment="1">
      <alignment horizontal="center" vertical="center" textRotation="255" wrapText="1"/>
    </xf>
    <xf numFmtId="0" fontId="9" fillId="3" borderId="7" xfId="49" applyFont="1" applyFill="1" applyBorder="1" applyAlignment="1">
      <alignment horizontal="center" vertical="center" wrapText="1"/>
    </xf>
    <xf numFmtId="0" fontId="8" fillId="4" borderId="7" xfId="49" applyFont="1" applyFill="1" applyBorder="1" applyAlignment="1">
      <alignment horizontal="center" vertical="center" wrapText="1"/>
    </xf>
    <xf numFmtId="0" fontId="10" fillId="4" borderId="4" xfId="49" applyFont="1" applyFill="1" applyBorder="1" applyAlignment="1">
      <alignment horizontal="center" vertical="center" wrapText="1"/>
    </xf>
    <xf numFmtId="0" fontId="10" fillId="4" borderId="9" xfId="49" applyFont="1" applyFill="1" applyBorder="1" applyAlignment="1">
      <alignment horizontal="center" vertical="center" wrapText="1"/>
    </xf>
    <xf numFmtId="176" fontId="3" fillId="0" borderId="0" xfId="49" applyNumberFormat="1" applyFont="1" applyFill="1" applyBorder="1" applyAlignment="1">
      <alignment horizontal="center" vertical="center"/>
    </xf>
    <xf numFmtId="176" fontId="5" fillId="0" borderId="0" xfId="49" applyNumberFormat="1" applyFont="1" applyFill="1" applyBorder="1" applyAlignment="1">
      <alignment horizontal="right" vertical="center"/>
    </xf>
    <xf numFmtId="0" fontId="8" fillId="0" borderId="0" xfId="49" applyFont="1" applyFill="1" applyBorder="1" applyAlignment="1">
      <alignment vertical="center"/>
    </xf>
    <xf numFmtId="0" fontId="4" fillId="2" borderId="3" xfId="49" applyFont="1" applyFill="1" applyBorder="1" applyAlignment="1">
      <alignment horizontal="center" vertical="center"/>
    </xf>
    <xf numFmtId="58" fontId="8" fillId="3" borderId="7" xfId="49" applyNumberFormat="1" applyFont="1" applyFill="1" applyBorder="1" applyAlignment="1">
      <alignment horizontal="center" vertical="center" wrapText="1"/>
    </xf>
    <xf numFmtId="176" fontId="8" fillId="0" borderId="7" xfId="49" applyNumberFormat="1" applyFont="1" applyFill="1" applyBorder="1" applyAlignment="1">
      <alignment horizontal="center" vertical="center" wrapText="1"/>
    </xf>
    <xf numFmtId="176" fontId="8" fillId="3" borderId="7" xfId="49" applyNumberFormat="1" applyFont="1" applyFill="1" applyBorder="1" applyAlignment="1">
      <alignment horizontal="center" vertical="center" wrapText="1"/>
    </xf>
    <xf numFmtId="58" fontId="8" fillId="0" borderId="0" xfId="49" applyNumberFormat="1" applyFont="1" applyFill="1" applyBorder="1" applyAlignment="1">
      <alignment horizontal="center" vertical="center" wrapText="1"/>
    </xf>
    <xf numFmtId="176" fontId="4" fillId="2" borderId="4" xfId="49" applyNumberFormat="1" applyFont="1" applyFill="1" applyBorder="1" applyAlignment="1">
      <alignment horizontal="center" vertical="center"/>
    </xf>
    <xf numFmtId="0" fontId="4" fillId="2" borderId="4" xfId="49" applyNumberFormat="1" applyFont="1" applyFill="1" applyBorder="1" applyAlignment="1">
      <alignment horizontal="center" vertical="center"/>
    </xf>
    <xf numFmtId="0" fontId="8" fillId="0" borderId="11" xfId="49" applyFont="1" applyFill="1" applyBorder="1" applyAlignment="1">
      <alignment vertical="center"/>
    </xf>
    <xf numFmtId="176" fontId="4" fillId="2" borderId="8" xfId="49" applyNumberFormat="1" applyFont="1" applyFill="1" applyBorder="1" applyAlignment="1">
      <alignment horizontal="center" vertical="center"/>
    </xf>
    <xf numFmtId="0" fontId="4" fillId="2" borderId="8" xfId="49" applyFont="1" applyFill="1" applyBorder="1" applyAlignment="1">
      <alignment horizontal="center" vertical="center"/>
    </xf>
    <xf numFmtId="0" fontId="4" fillId="2" borderId="8" xfId="49" applyNumberFormat="1" applyFont="1" applyFill="1" applyBorder="1" applyAlignment="1">
      <alignment horizontal="center" vertical="center"/>
    </xf>
    <xf numFmtId="176" fontId="8" fillId="4" borderId="7" xfId="49" applyNumberFormat="1" applyFont="1" applyFill="1" applyBorder="1" applyAlignment="1">
      <alignment horizontal="center" vertical="center" wrapText="1"/>
    </xf>
    <xf numFmtId="0" fontId="10" fillId="4" borderId="8" xfId="49" applyFont="1" applyFill="1" applyBorder="1" applyAlignment="1">
      <alignment horizontal="center" vertical="center" wrapText="1"/>
    </xf>
    <xf numFmtId="0" fontId="8" fillId="3" borderId="7" xfId="0" applyFont="1" applyFill="1" applyBorder="1" applyAlignment="1">
      <alignment horizontal="center" vertical="center"/>
    </xf>
    <xf numFmtId="0" fontId="9" fillId="3" borderId="7" xfId="0" applyFont="1" applyFill="1" applyBorder="1" applyAlignment="1">
      <alignment horizontal="center" vertical="center" wrapText="1"/>
    </xf>
    <xf numFmtId="0" fontId="8" fillId="4" borderId="4" xfId="49" applyFont="1" applyFill="1" applyBorder="1" applyAlignment="1">
      <alignment horizontal="center" vertical="center" wrapText="1"/>
    </xf>
    <xf numFmtId="0" fontId="8" fillId="4" borderId="8" xfId="49" applyFont="1" applyFill="1" applyBorder="1" applyAlignment="1">
      <alignment horizontal="center" vertical="center" wrapText="1"/>
    </xf>
    <xf numFmtId="0" fontId="8" fillId="4" borderId="9" xfId="49" applyFont="1" applyFill="1" applyBorder="1" applyAlignment="1">
      <alignment horizontal="center" vertical="center" wrapText="1"/>
    </xf>
    <xf numFmtId="0" fontId="9" fillId="4" borderId="7" xfId="49" applyFont="1" applyFill="1" applyBorder="1" applyAlignment="1">
      <alignment horizontal="center" vertical="center" wrapText="1"/>
    </xf>
    <xf numFmtId="0" fontId="8" fillId="3" borderId="7" xfId="0" applyFont="1" applyFill="1" applyBorder="1" applyAlignment="1">
      <alignment horizontal="center" vertical="center" wrapText="1"/>
    </xf>
    <xf numFmtId="0" fontId="4" fillId="2" borderId="4" xfId="49" applyFont="1" applyFill="1" applyBorder="1" applyAlignment="1">
      <alignment horizontal="center" vertical="center" textRotation="255" wrapText="1"/>
    </xf>
    <xf numFmtId="0" fontId="9" fillId="3" borderId="4" xfId="49" applyFont="1" applyFill="1" applyBorder="1" applyAlignment="1">
      <alignment horizontal="center" vertical="center" wrapText="1"/>
    </xf>
    <xf numFmtId="0" fontId="9" fillId="4" borderId="4" xfId="49" applyFont="1" applyFill="1" applyBorder="1" applyAlignment="1">
      <alignment horizontal="center" vertical="center" wrapText="1"/>
    </xf>
    <xf numFmtId="0" fontId="9" fillId="4" borderId="9" xfId="49" applyFont="1" applyFill="1" applyBorder="1" applyAlignment="1">
      <alignment horizontal="center" vertical="center" wrapText="1"/>
    </xf>
    <xf numFmtId="0" fontId="9" fillId="4" borderId="8" xfId="49" applyFont="1" applyFill="1" applyBorder="1" applyAlignment="1">
      <alignment horizontal="center" vertical="center" wrapText="1"/>
    </xf>
    <xf numFmtId="0" fontId="9" fillId="0" borderId="7" xfId="49" applyFont="1" applyFill="1" applyBorder="1" applyAlignment="1">
      <alignment horizontal="center" vertical="center" wrapText="1"/>
    </xf>
    <xf numFmtId="0" fontId="8" fillId="4" borderId="6" xfId="49" applyFont="1" applyFill="1" applyBorder="1" applyAlignment="1">
      <alignment horizontal="center" vertical="center" wrapText="1"/>
    </xf>
    <xf numFmtId="0" fontId="10" fillId="4" borderId="7" xfId="49" applyFont="1" applyFill="1" applyBorder="1" applyAlignment="1">
      <alignment horizontal="center" vertical="center" wrapText="1"/>
    </xf>
    <xf numFmtId="0" fontId="4" fillId="2" borderId="9" xfId="49" applyFont="1" applyFill="1" applyBorder="1" applyAlignment="1">
      <alignment horizontal="center" vertical="center" textRotation="255" wrapText="1"/>
    </xf>
    <xf numFmtId="176" fontId="8" fillId="3" borderId="4" xfId="49" applyNumberFormat="1" applyFont="1" applyFill="1" applyBorder="1" applyAlignment="1">
      <alignment horizontal="center" vertical="center" wrapText="1"/>
    </xf>
    <xf numFmtId="0" fontId="8" fillId="4" borderId="5" xfId="49" applyFont="1" applyFill="1" applyBorder="1" applyAlignment="1">
      <alignment horizontal="center" vertical="center" wrapText="1"/>
    </xf>
    <xf numFmtId="0" fontId="11" fillId="4" borderId="4" xfId="49" applyFont="1" applyFill="1" applyBorder="1" applyAlignment="1">
      <alignment horizontal="center" vertical="center" wrapText="1"/>
    </xf>
    <xf numFmtId="0" fontId="12" fillId="4" borderId="4" xfId="49" applyFont="1" applyFill="1" applyBorder="1" applyAlignment="1">
      <alignment horizontal="center" vertical="center" wrapText="1"/>
    </xf>
    <xf numFmtId="0" fontId="12" fillId="4" borderId="7" xfId="49" applyFont="1" applyFill="1" applyBorder="1" applyAlignment="1">
      <alignment horizontal="center" vertical="center" wrapText="1"/>
    </xf>
    <xf numFmtId="0" fontId="12" fillId="4" borderId="9" xfId="49" applyFont="1" applyFill="1" applyBorder="1" applyAlignment="1">
      <alignment horizontal="center" vertical="center" wrapText="1"/>
    </xf>
    <xf numFmtId="0" fontId="4" fillId="5" borderId="4" xfId="49" applyFont="1" applyFill="1" applyBorder="1" applyAlignment="1">
      <alignment horizontal="center" vertical="center" textRotation="255" wrapText="1"/>
    </xf>
    <xf numFmtId="0" fontId="4" fillId="5" borderId="8" xfId="49" applyFont="1" applyFill="1" applyBorder="1" applyAlignment="1">
      <alignment horizontal="center" vertical="center" textRotation="255" wrapText="1"/>
    </xf>
    <xf numFmtId="0" fontId="4" fillId="5" borderId="9" xfId="49" applyFont="1" applyFill="1" applyBorder="1" applyAlignment="1">
      <alignment horizontal="center" vertical="center" textRotation="255" wrapText="1"/>
    </xf>
    <xf numFmtId="0" fontId="8" fillId="6" borderId="7" xfId="49" applyFont="1" applyFill="1" applyBorder="1" applyAlignment="1">
      <alignment horizontal="center" vertical="center" wrapText="1"/>
    </xf>
    <xf numFmtId="176" fontId="8" fillId="6" borderId="7"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colors>
    <mruColors>
      <color rgb="0099CCFF"/>
      <color rgb="00FF00FF"/>
      <color rgb="000000FF"/>
      <color rgb="00FF99FF"/>
      <color rgb="00FF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718820</xdr:colOff>
      <xdr:row>1</xdr:row>
      <xdr:rowOff>9525</xdr:rowOff>
    </xdr:from>
    <xdr:to>
      <xdr:col>4</xdr:col>
      <xdr:colOff>828675</xdr:colOff>
      <xdr:row>1</xdr:row>
      <xdr:rowOff>108585</xdr:rowOff>
    </xdr:to>
    <xdr:sp>
      <xdr:nvSpPr>
        <xdr:cNvPr id="2" name="圆角矩形 1"/>
        <xdr:cNvSpPr/>
      </xdr:nvSpPr>
      <xdr:spPr>
        <a:xfrm>
          <a:off x="3608070" y="836295"/>
          <a:ext cx="109855" cy="99060"/>
        </a:xfrm>
        <a:prstGeom prst="roundRect">
          <a:avLst/>
        </a:prstGeom>
        <a:solidFill>
          <a:srgbClr val="FF97FE"/>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5</xdr:col>
      <xdr:colOff>377825</xdr:colOff>
      <xdr:row>1</xdr:row>
      <xdr:rowOff>19050</xdr:rowOff>
    </xdr:from>
    <xdr:to>
      <xdr:col>5</xdr:col>
      <xdr:colOff>490855</xdr:colOff>
      <xdr:row>1</xdr:row>
      <xdr:rowOff>115570</xdr:rowOff>
    </xdr:to>
    <xdr:sp>
      <xdr:nvSpPr>
        <xdr:cNvPr id="3" name="圆角矩形 2"/>
        <xdr:cNvSpPr/>
      </xdr:nvSpPr>
      <xdr:spPr>
        <a:xfrm>
          <a:off x="5196205" y="845820"/>
          <a:ext cx="113030" cy="96520"/>
        </a:xfrm>
        <a:prstGeom prst="roundRect">
          <a:avLst>
            <a:gd name="adj" fmla="val 25139"/>
          </a:avLst>
        </a:prstGeom>
        <a:solidFill>
          <a:srgbClr val="ADDFF1"/>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9</xdr:col>
      <xdr:colOff>58420</xdr:colOff>
      <xdr:row>1</xdr:row>
      <xdr:rowOff>19050</xdr:rowOff>
    </xdr:from>
    <xdr:to>
      <xdr:col>9</xdr:col>
      <xdr:colOff>172720</xdr:colOff>
      <xdr:row>1</xdr:row>
      <xdr:rowOff>107315</xdr:rowOff>
    </xdr:to>
    <xdr:sp>
      <xdr:nvSpPr>
        <xdr:cNvPr id="4" name="圆角矩形 3"/>
        <xdr:cNvSpPr/>
      </xdr:nvSpPr>
      <xdr:spPr>
        <a:xfrm>
          <a:off x="6788785" y="845820"/>
          <a:ext cx="114300" cy="88265"/>
        </a:xfrm>
        <a:prstGeom prst="roundRect">
          <a:avLst/>
        </a:prstGeom>
        <a:solidFill>
          <a:schemeClr val="bg1"/>
        </a:solidFill>
        <a:ln w="6350" cmpd="sng">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4</xdr:col>
      <xdr:colOff>718820</xdr:colOff>
      <xdr:row>57</xdr:row>
      <xdr:rowOff>9525</xdr:rowOff>
    </xdr:from>
    <xdr:to>
      <xdr:col>4</xdr:col>
      <xdr:colOff>828675</xdr:colOff>
      <xdr:row>57</xdr:row>
      <xdr:rowOff>108585</xdr:rowOff>
    </xdr:to>
    <xdr:sp>
      <xdr:nvSpPr>
        <xdr:cNvPr id="5" name="圆角矩形 4"/>
        <xdr:cNvSpPr/>
      </xdr:nvSpPr>
      <xdr:spPr>
        <a:xfrm>
          <a:off x="3608070" y="30287595"/>
          <a:ext cx="109855" cy="99060"/>
        </a:xfrm>
        <a:prstGeom prst="roundRect">
          <a:avLst/>
        </a:prstGeom>
        <a:solidFill>
          <a:srgbClr val="FF97FE"/>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5</xdr:col>
      <xdr:colOff>377825</xdr:colOff>
      <xdr:row>57</xdr:row>
      <xdr:rowOff>19050</xdr:rowOff>
    </xdr:from>
    <xdr:to>
      <xdr:col>5</xdr:col>
      <xdr:colOff>490855</xdr:colOff>
      <xdr:row>57</xdr:row>
      <xdr:rowOff>115570</xdr:rowOff>
    </xdr:to>
    <xdr:sp>
      <xdr:nvSpPr>
        <xdr:cNvPr id="6" name="圆角矩形 5"/>
        <xdr:cNvSpPr/>
      </xdr:nvSpPr>
      <xdr:spPr>
        <a:xfrm>
          <a:off x="5196205" y="30297120"/>
          <a:ext cx="113030" cy="96520"/>
        </a:xfrm>
        <a:prstGeom prst="roundRect">
          <a:avLst>
            <a:gd name="adj" fmla="val 25139"/>
          </a:avLst>
        </a:prstGeom>
        <a:solidFill>
          <a:srgbClr val="ADDFF1"/>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9</xdr:col>
      <xdr:colOff>58420</xdr:colOff>
      <xdr:row>57</xdr:row>
      <xdr:rowOff>19050</xdr:rowOff>
    </xdr:from>
    <xdr:to>
      <xdr:col>9</xdr:col>
      <xdr:colOff>172720</xdr:colOff>
      <xdr:row>57</xdr:row>
      <xdr:rowOff>107315</xdr:rowOff>
    </xdr:to>
    <xdr:sp>
      <xdr:nvSpPr>
        <xdr:cNvPr id="7" name="圆角矩形 6"/>
        <xdr:cNvSpPr/>
      </xdr:nvSpPr>
      <xdr:spPr>
        <a:xfrm>
          <a:off x="6788785" y="30297120"/>
          <a:ext cx="114300" cy="88265"/>
        </a:xfrm>
        <a:prstGeom prst="roundRect">
          <a:avLst/>
        </a:prstGeom>
        <a:solidFill>
          <a:schemeClr val="bg1"/>
        </a:solidFill>
        <a:ln w="6350" cmpd="sng">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1"/>
  <sheetViews>
    <sheetView tabSelected="1" topLeftCell="A49" workbookViewId="0">
      <selection activeCell="J53" sqref="J53"/>
    </sheetView>
  </sheetViews>
  <sheetFormatPr defaultColWidth="9" defaultRowHeight="15.6"/>
  <cols>
    <col min="1" max="1" width="3.37962962962963" style="3" customWidth="1"/>
    <col min="2" max="2" width="16" style="1" customWidth="1"/>
    <col min="3" max="3" width="6" style="1" customWidth="1"/>
    <col min="4" max="4" width="16.75" style="1" customWidth="1"/>
    <col min="5" max="5" width="28.1296296296296" style="1" customWidth="1"/>
    <col min="6" max="6" width="7.5" style="1" customWidth="1"/>
    <col min="7" max="7" width="5" style="1" customWidth="1"/>
    <col min="8" max="8" width="6.12962962962963" style="1" customWidth="1"/>
    <col min="9" max="9" width="9.25" style="4" customWidth="1"/>
    <col min="10" max="10" width="16.75" style="1" customWidth="1"/>
    <col min="11" max="11" width="5.5" style="1" customWidth="1"/>
    <col min="12" max="12" width="9" style="1" hidden="1" customWidth="1"/>
    <col min="13" max="16384" width="9" style="1"/>
  </cols>
  <sheetData>
    <row r="1" ht="65.1" customHeight="1" spans="1:11">
      <c r="A1" s="5" t="s">
        <v>0</v>
      </c>
      <c r="B1" s="5"/>
      <c r="C1" s="5"/>
      <c r="D1" s="5"/>
      <c r="E1" s="5"/>
      <c r="F1" s="5"/>
      <c r="G1" s="5"/>
      <c r="H1" s="5"/>
      <c r="I1" s="46"/>
      <c r="J1" s="5"/>
      <c r="K1" s="5"/>
    </row>
    <row r="2" ht="21" customHeight="1" spans="1:12">
      <c r="A2" s="6" t="s">
        <v>1</v>
      </c>
      <c r="B2" s="7"/>
      <c r="C2" s="7"/>
      <c r="D2" s="7"/>
      <c r="E2" s="7"/>
      <c r="F2" s="7"/>
      <c r="G2" s="7"/>
      <c r="H2" s="7"/>
      <c r="I2" s="47"/>
      <c r="J2" s="7"/>
      <c r="K2" s="7"/>
      <c r="L2" s="48"/>
    </row>
    <row r="3" ht="35" customHeight="1" spans="1:12">
      <c r="A3" s="8" t="s">
        <v>2</v>
      </c>
      <c r="B3" s="8"/>
      <c r="C3" s="8"/>
      <c r="D3" s="8"/>
      <c r="E3" s="8"/>
      <c r="F3" s="8"/>
      <c r="G3" s="8"/>
      <c r="H3" s="8"/>
      <c r="I3" s="8"/>
      <c r="J3" s="8"/>
      <c r="K3" s="8"/>
      <c r="L3" s="48"/>
    </row>
    <row r="4" ht="48" customHeight="1" spans="1:12">
      <c r="A4" s="9" t="s">
        <v>3</v>
      </c>
      <c r="B4" s="10"/>
      <c r="C4" s="11" t="s">
        <v>4</v>
      </c>
      <c r="D4" s="11" t="s">
        <v>5</v>
      </c>
      <c r="E4" s="11" t="s">
        <v>6</v>
      </c>
      <c r="F4" s="12" t="s">
        <v>7</v>
      </c>
      <c r="G4" s="9" t="s">
        <v>8</v>
      </c>
      <c r="H4" s="12" t="s">
        <v>9</v>
      </c>
      <c r="I4" s="11" t="s">
        <v>10</v>
      </c>
      <c r="J4" s="11" t="s">
        <v>11</v>
      </c>
      <c r="K4" s="49" t="s">
        <v>12</v>
      </c>
      <c r="L4" s="48"/>
    </row>
    <row r="5" ht="40" customHeight="1" spans="1:12">
      <c r="A5" s="13" t="s">
        <v>13</v>
      </c>
      <c r="B5" s="14"/>
      <c r="C5" s="15">
        <v>25</v>
      </c>
      <c r="D5" s="15" t="s">
        <v>14</v>
      </c>
      <c r="E5" s="16" t="s">
        <v>15</v>
      </c>
      <c r="F5" s="15">
        <f>85*G5</f>
        <v>2550</v>
      </c>
      <c r="G5" s="15">
        <v>30</v>
      </c>
      <c r="H5" s="15" t="s">
        <v>16</v>
      </c>
      <c r="I5" s="50">
        <v>45845</v>
      </c>
      <c r="J5" s="15" t="s">
        <v>17</v>
      </c>
      <c r="K5" s="15">
        <v>310</v>
      </c>
      <c r="L5" s="48"/>
    </row>
    <row r="6" ht="40" customHeight="1" spans="1:12">
      <c r="A6" s="13" t="s">
        <v>18</v>
      </c>
      <c r="B6" s="14"/>
      <c r="C6" s="15">
        <v>25</v>
      </c>
      <c r="D6" s="15" t="s">
        <v>19</v>
      </c>
      <c r="E6" s="17"/>
      <c r="F6" s="15">
        <f>85*G6</f>
        <v>2550</v>
      </c>
      <c r="G6" s="15">
        <v>30</v>
      </c>
      <c r="H6" s="15" t="s">
        <v>20</v>
      </c>
      <c r="I6" s="50">
        <v>45845</v>
      </c>
      <c r="J6" s="15" t="s">
        <v>17</v>
      </c>
      <c r="K6" s="15">
        <v>313</v>
      </c>
      <c r="L6" s="48"/>
    </row>
    <row r="7" ht="40" customHeight="1" spans="1:12">
      <c r="A7" s="13" t="s">
        <v>21</v>
      </c>
      <c r="B7" s="14"/>
      <c r="C7" s="15">
        <v>25</v>
      </c>
      <c r="D7" s="15" t="s">
        <v>22</v>
      </c>
      <c r="E7" s="18"/>
      <c r="F7" s="15">
        <f>85*G7</f>
        <v>2550</v>
      </c>
      <c r="G7" s="15">
        <v>30</v>
      </c>
      <c r="H7" s="15" t="s">
        <v>23</v>
      </c>
      <c r="I7" s="50">
        <v>45845</v>
      </c>
      <c r="J7" s="15" t="s">
        <v>17</v>
      </c>
      <c r="K7" s="15">
        <v>311</v>
      </c>
      <c r="L7" s="48"/>
    </row>
    <row r="8" ht="40" customHeight="1" spans="1:12">
      <c r="A8" s="13" t="s">
        <v>24</v>
      </c>
      <c r="B8" s="14"/>
      <c r="C8" s="15">
        <v>16</v>
      </c>
      <c r="D8" s="15" t="s">
        <v>14</v>
      </c>
      <c r="E8" s="16" t="s">
        <v>25</v>
      </c>
      <c r="F8" s="15">
        <f>60*G8</f>
        <v>720</v>
      </c>
      <c r="G8" s="15">
        <v>12</v>
      </c>
      <c r="H8" s="15" t="s">
        <v>23</v>
      </c>
      <c r="I8" s="50">
        <v>45848</v>
      </c>
      <c r="J8" s="15" t="s">
        <v>26</v>
      </c>
      <c r="K8" s="15">
        <v>310</v>
      </c>
      <c r="L8" s="48"/>
    </row>
    <row r="9" ht="40" customHeight="1" spans="1:12">
      <c r="A9" s="13" t="s">
        <v>27</v>
      </c>
      <c r="B9" s="14"/>
      <c r="C9" s="15">
        <v>16</v>
      </c>
      <c r="D9" s="15" t="s">
        <v>19</v>
      </c>
      <c r="E9" s="18"/>
      <c r="F9" s="15">
        <f>60*G9</f>
        <v>720</v>
      </c>
      <c r="G9" s="15">
        <v>12</v>
      </c>
      <c r="H9" s="15" t="s">
        <v>20</v>
      </c>
      <c r="I9" s="50">
        <v>45850</v>
      </c>
      <c r="J9" s="15" t="s">
        <v>28</v>
      </c>
      <c r="K9" s="15" t="s">
        <v>29</v>
      </c>
      <c r="L9" s="48"/>
    </row>
    <row r="10" ht="57" customHeight="1" spans="1:12">
      <c r="A10" s="13" t="s">
        <v>30</v>
      </c>
      <c r="B10" s="14"/>
      <c r="C10" s="15">
        <v>16</v>
      </c>
      <c r="D10" s="15" t="s">
        <v>31</v>
      </c>
      <c r="E10" s="19" t="s">
        <v>32</v>
      </c>
      <c r="F10" s="15">
        <f>50*G10</f>
        <v>600</v>
      </c>
      <c r="G10" s="15">
        <v>12</v>
      </c>
      <c r="H10" s="15" t="s">
        <v>33</v>
      </c>
      <c r="I10" s="50">
        <v>45846</v>
      </c>
      <c r="J10" s="15" t="s">
        <v>34</v>
      </c>
      <c r="K10" s="15">
        <v>305</v>
      </c>
      <c r="L10" s="48"/>
    </row>
    <row r="11" ht="57" customHeight="1" spans="1:12">
      <c r="A11" s="13" t="s">
        <v>35</v>
      </c>
      <c r="B11" s="14"/>
      <c r="C11" s="15">
        <v>8</v>
      </c>
      <c r="D11" s="15" t="s">
        <v>36</v>
      </c>
      <c r="E11" s="15" t="s">
        <v>37</v>
      </c>
      <c r="F11" s="15">
        <f>80*G11</f>
        <v>1440</v>
      </c>
      <c r="G11" s="15">
        <v>18</v>
      </c>
      <c r="H11" s="15" t="s">
        <v>38</v>
      </c>
      <c r="I11" s="50">
        <v>45847</v>
      </c>
      <c r="J11" s="15" t="s">
        <v>39</v>
      </c>
      <c r="K11" s="15">
        <v>316</v>
      </c>
      <c r="L11" s="48"/>
    </row>
    <row r="12" ht="53" customHeight="1" spans="1:12">
      <c r="A12" s="13" t="s">
        <v>40</v>
      </c>
      <c r="B12" s="14"/>
      <c r="C12" s="15">
        <v>9</v>
      </c>
      <c r="D12" s="15" t="s">
        <v>41</v>
      </c>
      <c r="E12" s="16" t="s">
        <v>42</v>
      </c>
      <c r="F12" s="15">
        <f t="shared" ref="F12:F15" si="0">60*G12</f>
        <v>1080</v>
      </c>
      <c r="G12" s="15">
        <v>18</v>
      </c>
      <c r="H12" s="15" t="s">
        <v>43</v>
      </c>
      <c r="I12" s="50">
        <v>45847</v>
      </c>
      <c r="J12" s="15" t="s">
        <v>44</v>
      </c>
      <c r="K12" s="15" t="s">
        <v>45</v>
      </c>
      <c r="L12" s="48"/>
    </row>
    <row r="13" ht="54" customHeight="1" spans="1:12">
      <c r="A13" s="13" t="s">
        <v>46</v>
      </c>
      <c r="B13" s="14"/>
      <c r="C13" s="15">
        <v>9</v>
      </c>
      <c r="D13" s="15" t="s">
        <v>41</v>
      </c>
      <c r="E13" s="18"/>
      <c r="F13" s="15">
        <f t="shared" si="0"/>
        <v>1080</v>
      </c>
      <c r="G13" s="15">
        <v>18</v>
      </c>
      <c r="H13" s="15" t="s">
        <v>47</v>
      </c>
      <c r="I13" s="50">
        <v>45868</v>
      </c>
      <c r="J13" s="15" t="s">
        <v>48</v>
      </c>
      <c r="K13" s="15" t="s">
        <v>45</v>
      </c>
      <c r="L13" s="48"/>
    </row>
    <row r="14" ht="54" customHeight="1" spans="1:12">
      <c r="A14" s="13" t="s">
        <v>49</v>
      </c>
      <c r="B14" s="14"/>
      <c r="C14" s="15">
        <v>9</v>
      </c>
      <c r="D14" s="15" t="s">
        <v>50</v>
      </c>
      <c r="E14" s="16" t="s">
        <v>51</v>
      </c>
      <c r="F14" s="15">
        <f t="shared" si="0"/>
        <v>1080</v>
      </c>
      <c r="G14" s="15">
        <v>18</v>
      </c>
      <c r="H14" s="15" t="s">
        <v>47</v>
      </c>
      <c r="I14" s="50">
        <v>45847</v>
      </c>
      <c r="J14" s="15" t="s">
        <v>52</v>
      </c>
      <c r="K14" s="15" t="s">
        <v>53</v>
      </c>
      <c r="L14" s="48"/>
    </row>
    <row r="15" ht="60" customHeight="1" spans="1:12">
      <c r="A15" s="13" t="s">
        <v>54</v>
      </c>
      <c r="B15" s="14"/>
      <c r="C15" s="15">
        <v>9</v>
      </c>
      <c r="D15" s="15" t="s">
        <v>50</v>
      </c>
      <c r="E15" s="18"/>
      <c r="F15" s="15">
        <f t="shared" si="0"/>
        <v>1080</v>
      </c>
      <c r="G15" s="15">
        <v>18</v>
      </c>
      <c r="H15" s="15" t="s">
        <v>43</v>
      </c>
      <c r="I15" s="50">
        <v>45868</v>
      </c>
      <c r="J15" s="15" t="s">
        <v>48</v>
      </c>
      <c r="K15" s="15" t="s">
        <v>53</v>
      </c>
      <c r="L15" s="48"/>
    </row>
    <row r="16" ht="48" customHeight="1" spans="1:12">
      <c r="A16" s="13" t="s">
        <v>55</v>
      </c>
      <c r="B16" s="14"/>
      <c r="C16" s="15">
        <v>10</v>
      </c>
      <c r="D16" s="15" t="s">
        <v>56</v>
      </c>
      <c r="E16" s="20" t="s">
        <v>57</v>
      </c>
      <c r="F16" s="15">
        <f t="shared" ref="F16:F19" si="1">75*G16</f>
        <v>900</v>
      </c>
      <c r="G16" s="15">
        <v>12</v>
      </c>
      <c r="H16" s="15" t="s">
        <v>58</v>
      </c>
      <c r="I16" s="50">
        <v>45846</v>
      </c>
      <c r="J16" s="15" t="s">
        <v>59</v>
      </c>
      <c r="K16" s="15" t="s">
        <v>60</v>
      </c>
      <c r="L16" s="48"/>
    </row>
    <row r="17" ht="47" customHeight="1" spans="1:12">
      <c r="A17" s="13" t="s">
        <v>61</v>
      </c>
      <c r="B17" s="14"/>
      <c r="C17" s="15">
        <v>10</v>
      </c>
      <c r="D17" s="15" t="s">
        <v>56</v>
      </c>
      <c r="E17" s="21"/>
      <c r="F17" s="15">
        <f t="shared" si="1"/>
        <v>900</v>
      </c>
      <c r="G17" s="15">
        <v>12</v>
      </c>
      <c r="H17" s="15" t="s">
        <v>58</v>
      </c>
      <c r="I17" s="50">
        <v>45847</v>
      </c>
      <c r="J17" s="15" t="s">
        <v>62</v>
      </c>
      <c r="K17" s="15" t="s">
        <v>60</v>
      </c>
      <c r="L17" s="48"/>
    </row>
    <row r="18" ht="40" customHeight="1" spans="1:12">
      <c r="A18" s="22" t="s">
        <v>63</v>
      </c>
      <c r="B18" s="23"/>
      <c r="C18" s="15">
        <v>15</v>
      </c>
      <c r="D18" s="15" t="s">
        <v>64</v>
      </c>
      <c r="E18" s="17" t="s">
        <v>65</v>
      </c>
      <c r="F18" s="15">
        <f t="shared" si="1"/>
        <v>900</v>
      </c>
      <c r="G18" s="15">
        <v>12</v>
      </c>
      <c r="H18" s="15" t="s">
        <v>58</v>
      </c>
      <c r="I18" s="50">
        <v>45846</v>
      </c>
      <c r="J18" s="15" t="s">
        <v>66</v>
      </c>
      <c r="K18" s="15" t="s">
        <v>60</v>
      </c>
      <c r="L18" s="48"/>
    </row>
    <row r="19" ht="40" customHeight="1" spans="1:12">
      <c r="A19" s="22" t="s">
        <v>67</v>
      </c>
      <c r="B19" s="23"/>
      <c r="C19" s="15">
        <v>15</v>
      </c>
      <c r="D19" s="15" t="s">
        <v>64</v>
      </c>
      <c r="E19" s="18"/>
      <c r="F19" s="15">
        <f t="shared" si="1"/>
        <v>900</v>
      </c>
      <c r="G19" s="15">
        <v>12</v>
      </c>
      <c r="H19" s="15" t="s">
        <v>58</v>
      </c>
      <c r="I19" s="50">
        <v>45847</v>
      </c>
      <c r="J19" s="15" t="s">
        <v>68</v>
      </c>
      <c r="K19" s="15" t="s">
        <v>60</v>
      </c>
      <c r="L19" s="48"/>
    </row>
    <row r="20" ht="40" customHeight="1" spans="1:12">
      <c r="A20" s="13" t="s">
        <v>69</v>
      </c>
      <c r="B20" s="14"/>
      <c r="C20" s="15">
        <v>12</v>
      </c>
      <c r="D20" s="15" t="s">
        <v>70</v>
      </c>
      <c r="E20" s="16" t="s">
        <v>71</v>
      </c>
      <c r="F20" s="15">
        <f>55*G20</f>
        <v>990</v>
      </c>
      <c r="G20" s="15">
        <v>18</v>
      </c>
      <c r="H20" s="15" t="s">
        <v>72</v>
      </c>
      <c r="I20" s="50">
        <v>45847</v>
      </c>
      <c r="J20" s="15" t="s">
        <v>73</v>
      </c>
      <c r="K20" s="15" t="s">
        <v>74</v>
      </c>
      <c r="L20" s="48"/>
    </row>
    <row r="21" ht="40" customHeight="1" spans="1:12">
      <c r="A21" s="13" t="s">
        <v>75</v>
      </c>
      <c r="B21" s="14"/>
      <c r="C21" s="15">
        <v>12</v>
      </c>
      <c r="D21" s="15" t="s">
        <v>70</v>
      </c>
      <c r="E21" s="17"/>
      <c r="F21" s="15">
        <f>55*G21</f>
        <v>990</v>
      </c>
      <c r="G21" s="15">
        <v>18</v>
      </c>
      <c r="H21" s="15" t="s">
        <v>72</v>
      </c>
      <c r="I21" s="50">
        <v>45847</v>
      </c>
      <c r="J21" s="15" t="s">
        <v>76</v>
      </c>
      <c r="K21" s="15" t="s">
        <v>74</v>
      </c>
      <c r="L21" s="48"/>
    </row>
    <row r="22" ht="40" customHeight="1" spans="1:12">
      <c r="A22" s="13" t="s">
        <v>77</v>
      </c>
      <c r="B22" s="14"/>
      <c r="C22" s="15">
        <v>10</v>
      </c>
      <c r="D22" s="15" t="s">
        <v>50</v>
      </c>
      <c r="E22" s="24" t="s">
        <v>78</v>
      </c>
      <c r="F22" s="15">
        <f>80*G22</f>
        <v>1440</v>
      </c>
      <c r="G22" s="15">
        <v>18</v>
      </c>
      <c r="H22" s="15" t="s">
        <v>38</v>
      </c>
      <c r="I22" s="50">
        <v>45847</v>
      </c>
      <c r="J22" s="15" t="s">
        <v>79</v>
      </c>
      <c r="K22" s="15">
        <v>314</v>
      </c>
      <c r="L22" s="48"/>
    </row>
    <row r="23" ht="40" customHeight="1" spans="1:12">
      <c r="A23" s="13" t="s">
        <v>80</v>
      </c>
      <c r="B23" s="14"/>
      <c r="C23" s="15">
        <v>12</v>
      </c>
      <c r="D23" s="15" t="s">
        <v>81</v>
      </c>
      <c r="E23" s="24" t="s">
        <v>82</v>
      </c>
      <c r="F23" s="15">
        <f>80*G23</f>
        <v>1440</v>
      </c>
      <c r="G23" s="15">
        <v>18</v>
      </c>
      <c r="H23" s="15" t="s">
        <v>38</v>
      </c>
      <c r="I23" s="50">
        <v>45847</v>
      </c>
      <c r="J23" s="15" t="s">
        <v>83</v>
      </c>
      <c r="K23" s="15">
        <v>314</v>
      </c>
      <c r="L23" s="48"/>
    </row>
    <row r="24" ht="40" customHeight="1" spans="1:12">
      <c r="A24" s="13" t="s">
        <v>84</v>
      </c>
      <c r="B24" s="14"/>
      <c r="C24" s="15">
        <v>18</v>
      </c>
      <c r="D24" s="15" t="s">
        <v>85</v>
      </c>
      <c r="E24" s="15" t="s">
        <v>86</v>
      </c>
      <c r="F24" s="15">
        <f>45*G24</f>
        <v>810</v>
      </c>
      <c r="G24" s="22">
        <v>18</v>
      </c>
      <c r="H24" s="15" t="s">
        <v>87</v>
      </c>
      <c r="I24" s="50">
        <v>45845</v>
      </c>
      <c r="J24" s="15" t="s">
        <v>88</v>
      </c>
      <c r="K24" s="15">
        <v>308</v>
      </c>
      <c r="L24" s="48"/>
    </row>
    <row r="25" ht="40" customHeight="1" spans="1:12">
      <c r="A25" s="13" t="s">
        <v>89</v>
      </c>
      <c r="B25" s="14"/>
      <c r="C25" s="15">
        <v>18</v>
      </c>
      <c r="D25" s="15" t="s">
        <v>90</v>
      </c>
      <c r="E25" s="15" t="s">
        <v>91</v>
      </c>
      <c r="F25" s="15">
        <f>60*G25</f>
        <v>720</v>
      </c>
      <c r="G25" s="22">
        <v>12</v>
      </c>
      <c r="H25" s="15" t="s">
        <v>92</v>
      </c>
      <c r="I25" s="50">
        <v>45846</v>
      </c>
      <c r="J25" s="15" t="s">
        <v>93</v>
      </c>
      <c r="K25" s="15">
        <v>308</v>
      </c>
      <c r="L25" s="48"/>
    </row>
    <row r="26" ht="40" customHeight="1" spans="1:12">
      <c r="A26" s="13" t="s">
        <v>94</v>
      </c>
      <c r="B26" s="14"/>
      <c r="C26" s="15">
        <v>18</v>
      </c>
      <c r="D26" s="15" t="s">
        <v>95</v>
      </c>
      <c r="E26" s="15" t="s">
        <v>96</v>
      </c>
      <c r="F26" s="15">
        <f>45*G26</f>
        <v>540</v>
      </c>
      <c r="G26" s="22">
        <v>12</v>
      </c>
      <c r="H26" s="15" t="s">
        <v>97</v>
      </c>
      <c r="I26" s="50">
        <v>45846</v>
      </c>
      <c r="J26" s="15" t="s">
        <v>98</v>
      </c>
      <c r="K26" s="15">
        <v>306</v>
      </c>
      <c r="L26" s="48"/>
    </row>
    <row r="27" ht="40" customHeight="1" spans="1:12">
      <c r="A27" s="25" t="s">
        <v>99</v>
      </c>
      <c r="B27" s="26"/>
      <c r="C27" s="15">
        <v>18</v>
      </c>
      <c r="D27" s="15" t="s">
        <v>95</v>
      </c>
      <c r="E27" s="15" t="s">
        <v>100</v>
      </c>
      <c r="F27" s="15">
        <f>45*G27</f>
        <v>540</v>
      </c>
      <c r="G27" s="22">
        <v>12</v>
      </c>
      <c r="H27" s="15" t="s">
        <v>97</v>
      </c>
      <c r="I27" s="50">
        <v>45846</v>
      </c>
      <c r="J27" s="15" t="s">
        <v>59</v>
      </c>
      <c r="K27" s="15">
        <v>306</v>
      </c>
      <c r="L27" s="48"/>
    </row>
    <row r="28" s="1" customFormat="1" ht="40" customHeight="1" spans="1:12">
      <c r="A28" s="27" t="s">
        <v>101</v>
      </c>
      <c r="B28" s="28"/>
      <c r="C28" s="29"/>
      <c r="D28" s="29" t="s">
        <v>102</v>
      </c>
      <c r="E28" s="29" t="s">
        <v>103</v>
      </c>
      <c r="F28" s="29">
        <f>90*G28</f>
        <v>1440</v>
      </c>
      <c r="G28" s="29">
        <v>16</v>
      </c>
      <c r="H28" s="29" t="s">
        <v>104</v>
      </c>
      <c r="I28" s="51">
        <v>45845</v>
      </c>
      <c r="J28" s="29" t="s">
        <v>105</v>
      </c>
      <c r="K28" s="29">
        <v>209</v>
      </c>
      <c r="L28" s="48"/>
    </row>
    <row r="29" s="2" customFormat="1" ht="40" customHeight="1" spans="1:12">
      <c r="A29" s="27" t="s">
        <v>106</v>
      </c>
      <c r="B29" s="28"/>
      <c r="C29" s="29"/>
      <c r="D29" s="29" t="s">
        <v>102</v>
      </c>
      <c r="E29" s="29" t="s">
        <v>107</v>
      </c>
      <c r="F29" s="29">
        <f t="shared" ref="F29:F34" si="2">100*G29</f>
        <v>1600</v>
      </c>
      <c r="G29" s="29">
        <v>16</v>
      </c>
      <c r="H29" s="29" t="s">
        <v>104</v>
      </c>
      <c r="I29" s="51">
        <v>45845</v>
      </c>
      <c r="J29" s="29" t="s">
        <v>105</v>
      </c>
      <c r="K29" s="29">
        <v>209</v>
      </c>
      <c r="L29" s="48"/>
    </row>
    <row r="30" s="2" customFormat="1" ht="40" customHeight="1" spans="1:12">
      <c r="A30" s="27" t="s">
        <v>108</v>
      </c>
      <c r="B30" s="28"/>
      <c r="C30" s="29"/>
      <c r="D30" s="29" t="s">
        <v>102</v>
      </c>
      <c r="E30" s="29" t="s">
        <v>107</v>
      </c>
      <c r="F30" s="29">
        <f t="shared" si="2"/>
        <v>1600</v>
      </c>
      <c r="G30" s="29">
        <v>16</v>
      </c>
      <c r="H30" s="29" t="s">
        <v>104</v>
      </c>
      <c r="I30" s="51">
        <v>45845</v>
      </c>
      <c r="J30" s="29" t="s">
        <v>109</v>
      </c>
      <c r="K30" s="29">
        <v>209</v>
      </c>
      <c r="L30" s="48"/>
    </row>
    <row r="31" s="2" customFormat="1" ht="40" customHeight="1" spans="1:12">
      <c r="A31" s="27" t="s">
        <v>110</v>
      </c>
      <c r="B31" s="28"/>
      <c r="C31" s="29"/>
      <c r="D31" s="29" t="s">
        <v>102</v>
      </c>
      <c r="E31" s="29" t="s">
        <v>107</v>
      </c>
      <c r="F31" s="29">
        <f t="shared" si="2"/>
        <v>1600</v>
      </c>
      <c r="G31" s="29">
        <v>16</v>
      </c>
      <c r="H31" s="29" t="s">
        <v>104</v>
      </c>
      <c r="I31" s="51">
        <v>45845</v>
      </c>
      <c r="J31" s="29" t="s">
        <v>109</v>
      </c>
      <c r="K31" s="29">
        <v>209</v>
      </c>
      <c r="L31" s="48"/>
    </row>
    <row r="32" s="2" customFormat="1" ht="40" customHeight="1" spans="1:12">
      <c r="A32" s="27" t="s">
        <v>111</v>
      </c>
      <c r="B32" s="28"/>
      <c r="C32" s="29"/>
      <c r="D32" s="29" t="s">
        <v>102</v>
      </c>
      <c r="E32" s="29" t="s">
        <v>107</v>
      </c>
      <c r="F32" s="29">
        <f t="shared" si="2"/>
        <v>1600</v>
      </c>
      <c r="G32" s="29">
        <v>16</v>
      </c>
      <c r="H32" s="29" t="s">
        <v>104</v>
      </c>
      <c r="I32" s="51">
        <v>45845</v>
      </c>
      <c r="J32" s="29" t="s">
        <v>109</v>
      </c>
      <c r="K32" s="29">
        <v>209</v>
      </c>
      <c r="L32" s="48"/>
    </row>
    <row r="33" s="2" customFormat="1" ht="40" customHeight="1" spans="1:12">
      <c r="A33" s="27" t="s">
        <v>112</v>
      </c>
      <c r="B33" s="28"/>
      <c r="C33" s="29"/>
      <c r="D33" s="29" t="s">
        <v>102</v>
      </c>
      <c r="E33" s="29" t="s">
        <v>107</v>
      </c>
      <c r="F33" s="29">
        <f t="shared" si="2"/>
        <v>1600</v>
      </c>
      <c r="G33" s="29">
        <v>16</v>
      </c>
      <c r="H33" s="29" t="s">
        <v>104</v>
      </c>
      <c r="I33" s="51">
        <v>45845</v>
      </c>
      <c r="J33" s="29" t="s">
        <v>109</v>
      </c>
      <c r="K33" s="29">
        <v>209</v>
      </c>
      <c r="L33" s="48"/>
    </row>
    <row r="34" s="2" customFormat="1" ht="40" customHeight="1" spans="1:12">
      <c r="A34" s="27" t="s">
        <v>113</v>
      </c>
      <c r="B34" s="28"/>
      <c r="C34" s="29"/>
      <c r="D34" s="29" t="s">
        <v>102</v>
      </c>
      <c r="E34" s="29" t="s">
        <v>107</v>
      </c>
      <c r="F34" s="29">
        <f t="shared" si="2"/>
        <v>1600</v>
      </c>
      <c r="G34" s="29">
        <v>16</v>
      </c>
      <c r="H34" s="29" t="s">
        <v>104</v>
      </c>
      <c r="I34" s="51">
        <v>45845</v>
      </c>
      <c r="J34" s="29" t="s">
        <v>109</v>
      </c>
      <c r="K34" s="29">
        <v>209</v>
      </c>
      <c r="L34" s="48"/>
    </row>
    <row r="35" s="2" customFormat="1" ht="40" customHeight="1" spans="1:12">
      <c r="A35" s="22" t="s">
        <v>114</v>
      </c>
      <c r="B35" s="23"/>
      <c r="C35" s="15">
        <v>8</v>
      </c>
      <c r="D35" s="16" t="s">
        <v>115</v>
      </c>
      <c r="E35" s="16" t="s">
        <v>116</v>
      </c>
      <c r="F35" s="15">
        <f t="shared" ref="F35:F37" si="3">80*G35+50</f>
        <v>530</v>
      </c>
      <c r="G35" s="15">
        <v>6</v>
      </c>
      <c r="H35" s="15" t="s">
        <v>117</v>
      </c>
      <c r="I35" s="52">
        <v>45848</v>
      </c>
      <c r="J35" s="15" t="s">
        <v>118</v>
      </c>
      <c r="K35" s="15">
        <v>205</v>
      </c>
      <c r="L35" s="48"/>
    </row>
    <row r="36" s="2" customFormat="1" ht="40" customHeight="1" spans="1:12">
      <c r="A36" s="22" t="s">
        <v>119</v>
      </c>
      <c r="B36" s="23"/>
      <c r="C36" s="15">
        <v>8</v>
      </c>
      <c r="D36" s="18"/>
      <c r="E36" s="18"/>
      <c r="F36" s="15">
        <f t="shared" si="3"/>
        <v>530</v>
      </c>
      <c r="G36" s="15">
        <v>6</v>
      </c>
      <c r="H36" s="15" t="s">
        <v>117</v>
      </c>
      <c r="I36" s="52">
        <v>45848</v>
      </c>
      <c r="J36" s="15" t="s">
        <v>120</v>
      </c>
      <c r="K36" s="15">
        <v>205</v>
      </c>
      <c r="L36" s="48"/>
    </row>
    <row r="37" s="2" customFormat="1" ht="40" customHeight="1" spans="1:12">
      <c r="A37" s="27" t="s">
        <v>121</v>
      </c>
      <c r="B37" s="28"/>
      <c r="C37" s="29"/>
      <c r="D37" s="29" t="s">
        <v>102</v>
      </c>
      <c r="E37" s="29" t="s">
        <v>122</v>
      </c>
      <c r="F37" s="29">
        <f t="shared" si="3"/>
        <v>530</v>
      </c>
      <c r="G37" s="29">
        <v>6</v>
      </c>
      <c r="H37" s="29" t="s">
        <v>123</v>
      </c>
      <c r="I37" s="51">
        <v>45850</v>
      </c>
      <c r="J37" s="29" t="s">
        <v>124</v>
      </c>
      <c r="K37" s="29">
        <v>205</v>
      </c>
      <c r="L37" s="48"/>
    </row>
    <row r="38" s="2" customFormat="1" ht="40" customHeight="1" spans="1:12">
      <c r="A38" s="27" t="s">
        <v>125</v>
      </c>
      <c r="B38" s="28"/>
      <c r="C38" s="29"/>
      <c r="D38" s="29" t="s">
        <v>102</v>
      </c>
      <c r="E38" s="29" t="s">
        <v>122</v>
      </c>
      <c r="F38" s="29">
        <f>100*G38+50</f>
        <v>650</v>
      </c>
      <c r="G38" s="29">
        <v>6</v>
      </c>
      <c r="H38" s="29" t="s">
        <v>123</v>
      </c>
      <c r="I38" s="51">
        <v>45850</v>
      </c>
      <c r="J38" s="29" t="s">
        <v>126</v>
      </c>
      <c r="K38" s="29">
        <v>205</v>
      </c>
      <c r="L38" s="48"/>
    </row>
    <row r="39" s="2" customFormat="1" ht="40" customHeight="1" spans="1:12">
      <c r="A39" s="22" t="s">
        <v>127</v>
      </c>
      <c r="B39" s="23"/>
      <c r="C39" s="15">
        <v>22</v>
      </c>
      <c r="D39" s="15" t="s">
        <v>128</v>
      </c>
      <c r="E39" s="15" t="s">
        <v>129</v>
      </c>
      <c r="F39" s="15">
        <f t="shared" ref="F39:F45" si="4">55*G39</f>
        <v>660</v>
      </c>
      <c r="G39" s="15">
        <v>12</v>
      </c>
      <c r="H39" s="15" t="s">
        <v>130</v>
      </c>
      <c r="I39" s="52">
        <v>45846</v>
      </c>
      <c r="J39" s="15" t="s">
        <v>131</v>
      </c>
      <c r="K39" s="15">
        <v>101</v>
      </c>
      <c r="L39" s="48"/>
    </row>
    <row r="40" s="2" customFormat="1" ht="40" customHeight="1" spans="1:12">
      <c r="A40" s="22" t="s">
        <v>132</v>
      </c>
      <c r="B40" s="23"/>
      <c r="C40" s="15">
        <v>22</v>
      </c>
      <c r="D40" s="15" t="s">
        <v>133</v>
      </c>
      <c r="E40" s="15" t="s">
        <v>134</v>
      </c>
      <c r="F40" s="15">
        <f t="shared" si="4"/>
        <v>660</v>
      </c>
      <c r="G40" s="15">
        <v>12</v>
      </c>
      <c r="H40" s="15" t="s">
        <v>135</v>
      </c>
      <c r="I40" s="52">
        <v>45846</v>
      </c>
      <c r="J40" s="15" t="s">
        <v>136</v>
      </c>
      <c r="K40" s="15">
        <v>101</v>
      </c>
      <c r="L40" s="48"/>
    </row>
    <row r="41" s="2" customFormat="1" ht="40" customHeight="1" spans="1:12">
      <c r="A41" s="22" t="s">
        <v>137</v>
      </c>
      <c r="B41" s="23"/>
      <c r="C41" s="15">
        <v>22</v>
      </c>
      <c r="D41" s="15" t="s">
        <v>56</v>
      </c>
      <c r="E41" s="15" t="s">
        <v>134</v>
      </c>
      <c r="F41" s="15">
        <f t="shared" si="4"/>
        <v>660</v>
      </c>
      <c r="G41" s="15">
        <v>12</v>
      </c>
      <c r="H41" s="15" t="s">
        <v>135</v>
      </c>
      <c r="I41" s="52">
        <v>45846</v>
      </c>
      <c r="J41" s="15" t="s">
        <v>138</v>
      </c>
      <c r="K41" s="15">
        <v>101</v>
      </c>
      <c r="L41" s="48"/>
    </row>
    <row r="42" s="2" customFormat="1" ht="40" customHeight="1" spans="1:12">
      <c r="A42" s="22" t="s">
        <v>139</v>
      </c>
      <c r="B42" s="23"/>
      <c r="C42" s="15">
        <v>22</v>
      </c>
      <c r="D42" s="15" t="s">
        <v>140</v>
      </c>
      <c r="E42" s="15" t="s">
        <v>141</v>
      </c>
      <c r="F42" s="15">
        <f t="shared" si="4"/>
        <v>990</v>
      </c>
      <c r="G42" s="15">
        <v>18</v>
      </c>
      <c r="H42" s="15" t="s">
        <v>142</v>
      </c>
      <c r="I42" s="52">
        <v>45845</v>
      </c>
      <c r="J42" s="15" t="s">
        <v>143</v>
      </c>
      <c r="K42" s="15">
        <v>102</v>
      </c>
      <c r="L42" s="48"/>
    </row>
    <row r="43" s="2" customFormat="1" ht="40" customHeight="1" spans="1:12">
      <c r="A43" s="22" t="s">
        <v>144</v>
      </c>
      <c r="B43" s="23"/>
      <c r="C43" s="15">
        <v>22</v>
      </c>
      <c r="D43" s="15" t="s">
        <v>115</v>
      </c>
      <c r="E43" s="15" t="s">
        <v>141</v>
      </c>
      <c r="F43" s="15">
        <f t="shared" si="4"/>
        <v>660</v>
      </c>
      <c r="G43" s="15">
        <v>12</v>
      </c>
      <c r="H43" s="15" t="s">
        <v>142</v>
      </c>
      <c r="I43" s="52">
        <v>45846</v>
      </c>
      <c r="J43" s="15" t="s">
        <v>145</v>
      </c>
      <c r="K43" s="15">
        <v>102</v>
      </c>
      <c r="L43" s="48"/>
    </row>
    <row r="44" s="2" customFormat="1" ht="40" customHeight="1" spans="1:12">
      <c r="A44" s="22" t="s">
        <v>146</v>
      </c>
      <c r="B44" s="23"/>
      <c r="C44" s="15">
        <v>22</v>
      </c>
      <c r="D44" s="15" t="s">
        <v>140</v>
      </c>
      <c r="E44" s="15" t="s">
        <v>147</v>
      </c>
      <c r="F44" s="15">
        <f t="shared" si="4"/>
        <v>990</v>
      </c>
      <c r="G44" s="15">
        <v>18</v>
      </c>
      <c r="H44" s="15" t="s">
        <v>142</v>
      </c>
      <c r="I44" s="52">
        <v>45845</v>
      </c>
      <c r="J44" s="15" t="s">
        <v>148</v>
      </c>
      <c r="K44" s="15">
        <v>102</v>
      </c>
      <c r="L44" s="48"/>
    </row>
    <row r="45" s="2" customFormat="1" ht="40" customHeight="1" spans="1:12">
      <c r="A45" s="30" t="s">
        <v>149</v>
      </c>
      <c r="B45" s="31"/>
      <c r="C45" s="15">
        <v>22</v>
      </c>
      <c r="D45" s="15" t="s">
        <v>150</v>
      </c>
      <c r="E45" s="15" t="s">
        <v>147</v>
      </c>
      <c r="F45" s="15">
        <f t="shared" si="4"/>
        <v>660</v>
      </c>
      <c r="G45" s="15">
        <v>12</v>
      </c>
      <c r="H45" s="15" t="s">
        <v>142</v>
      </c>
      <c r="I45" s="52">
        <v>45846</v>
      </c>
      <c r="J45" s="15" t="s">
        <v>151</v>
      </c>
      <c r="K45" s="15">
        <v>102</v>
      </c>
      <c r="L45" s="48"/>
    </row>
    <row r="46" ht="40" customHeight="1" spans="1:12">
      <c r="A46" s="27" t="s">
        <v>152</v>
      </c>
      <c r="B46" s="28"/>
      <c r="C46" s="29"/>
      <c r="D46" s="32" t="s">
        <v>102</v>
      </c>
      <c r="E46" s="32" t="s">
        <v>153</v>
      </c>
      <c r="F46" s="29">
        <f>60*G46</f>
        <v>360</v>
      </c>
      <c r="G46" s="29">
        <v>6</v>
      </c>
      <c r="H46" s="29" t="s">
        <v>154</v>
      </c>
      <c r="I46" s="51">
        <v>45848</v>
      </c>
      <c r="J46" s="29" t="s">
        <v>155</v>
      </c>
      <c r="K46" s="29">
        <v>101</v>
      </c>
      <c r="L46" s="48"/>
    </row>
    <row r="47" ht="40" customHeight="1" spans="1:12">
      <c r="A47" s="27" t="s">
        <v>156</v>
      </c>
      <c r="B47" s="28"/>
      <c r="C47" s="29"/>
      <c r="D47" s="33"/>
      <c r="E47" s="33"/>
      <c r="F47" s="29">
        <f>60*G47</f>
        <v>360</v>
      </c>
      <c r="G47" s="29">
        <v>6</v>
      </c>
      <c r="H47" s="29" t="s">
        <v>157</v>
      </c>
      <c r="I47" s="51">
        <v>45848</v>
      </c>
      <c r="J47" s="29" t="s">
        <v>158</v>
      </c>
      <c r="K47" s="29">
        <v>213</v>
      </c>
      <c r="L47" s="48"/>
    </row>
    <row r="48" ht="40" customHeight="1" spans="1:12">
      <c r="A48" s="27" t="s">
        <v>159</v>
      </c>
      <c r="B48" s="28"/>
      <c r="C48" s="29"/>
      <c r="D48" s="29" t="s">
        <v>102</v>
      </c>
      <c r="E48" s="29" t="s">
        <v>153</v>
      </c>
      <c r="F48" s="29">
        <f t="shared" ref="F48:F51" si="5">65*G48</f>
        <v>390</v>
      </c>
      <c r="G48" s="29">
        <v>6</v>
      </c>
      <c r="H48" s="29" t="s">
        <v>160</v>
      </c>
      <c r="I48" s="51">
        <v>45846</v>
      </c>
      <c r="J48" s="29" t="s">
        <v>161</v>
      </c>
      <c r="K48" s="29">
        <v>213</v>
      </c>
      <c r="L48" s="48"/>
    </row>
    <row r="49" ht="40" customHeight="1" spans="1:12">
      <c r="A49" s="27" t="s">
        <v>162</v>
      </c>
      <c r="B49" s="28"/>
      <c r="C49" s="29"/>
      <c r="D49" s="32" t="s">
        <v>102</v>
      </c>
      <c r="E49" s="32" t="s">
        <v>153</v>
      </c>
      <c r="F49" s="29">
        <f t="shared" si="5"/>
        <v>390</v>
      </c>
      <c r="G49" s="29">
        <v>6</v>
      </c>
      <c r="H49" s="29" t="s">
        <v>154</v>
      </c>
      <c r="I49" s="51">
        <v>45848</v>
      </c>
      <c r="J49" s="29" t="s">
        <v>163</v>
      </c>
      <c r="K49" s="29">
        <v>101</v>
      </c>
      <c r="L49" s="48"/>
    </row>
    <row r="50" ht="40" customHeight="1" spans="1:12">
      <c r="A50" s="27" t="s">
        <v>164</v>
      </c>
      <c r="B50" s="28"/>
      <c r="C50" s="29"/>
      <c r="D50" s="34"/>
      <c r="E50" s="34"/>
      <c r="F50" s="29">
        <f t="shared" si="5"/>
        <v>390</v>
      </c>
      <c r="G50" s="29">
        <v>6</v>
      </c>
      <c r="H50" s="29" t="s">
        <v>165</v>
      </c>
      <c r="I50" s="51">
        <v>45847</v>
      </c>
      <c r="J50" s="29" t="s">
        <v>166</v>
      </c>
      <c r="K50" s="29">
        <v>213</v>
      </c>
      <c r="L50" s="48"/>
    </row>
    <row r="51" ht="40" customHeight="1" spans="1:12">
      <c r="A51" s="27" t="s">
        <v>167</v>
      </c>
      <c r="B51" s="28"/>
      <c r="C51" s="29"/>
      <c r="D51" s="33"/>
      <c r="E51" s="33"/>
      <c r="F51" s="29">
        <f t="shared" si="5"/>
        <v>390</v>
      </c>
      <c r="G51" s="29">
        <v>6</v>
      </c>
      <c r="H51" s="29" t="s">
        <v>168</v>
      </c>
      <c r="I51" s="51">
        <v>45848</v>
      </c>
      <c r="J51" s="29" t="s">
        <v>169</v>
      </c>
      <c r="K51" s="29">
        <v>102</v>
      </c>
      <c r="L51" s="48"/>
    </row>
    <row r="52" ht="40" customHeight="1" spans="1:12">
      <c r="A52" s="27" t="s">
        <v>170</v>
      </c>
      <c r="B52" s="28"/>
      <c r="C52" s="29"/>
      <c r="D52" s="32" t="s">
        <v>102</v>
      </c>
      <c r="E52" s="32" t="s">
        <v>153</v>
      </c>
      <c r="F52" s="29">
        <f t="shared" ref="F52:F54" si="6">80*G52</f>
        <v>480</v>
      </c>
      <c r="G52" s="29">
        <v>6</v>
      </c>
      <c r="H52" s="29" t="s">
        <v>171</v>
      </c>
      <c r="I52" s="51">
        <v>45847</v>
      </c>
      <c r="J52" s="29" t="s">
        <v>172</v>
      </c>
      <c r="K52" s="29">
        <v>212</v>
      </c>
      <c r="L52" s="48"/>
    </row>
    <row r="53" ht="40" customHeight="1" spans="1:12">
      <c r="A53" s="27" t="s">
        <v>173</v>
      </c>
      <c r="B53" s="28"/>
      <c r="C53" s="29"/>
      <c r="D53" s="34"/>
      <c r="E53" s="34"/>
      <c r="F53" s="29">
        <f t="shared" si="6"/>
        <v>480</v>
      </c>
      <c r="G53" s="29">
        <v>6</v>
      </c>
      <c r="H53" s="29" t="s">
        <v>157</v>
      </c>
      <c r="I53" s="51">
        <v>45848</v>
      </c>
      <c r="J53" s="29" t="s">
        <v>169</v>
      </c>
      <c r="K53" s="29">
        <v>213</v>
      </c>
      <c r="L53" s="48"/>
    </row>
    <row r="54" ht="40" customHeight="1" spans="1:12">
      <c r="A54" s="27" t="s">
        <v>174</v>
      </c>
      <c r="B54" s="28"/>
      <c r="C54" s="29"/>
      <c r="D54" s="33"/>
      <c r="E54" s="33"/>
      <c r="F54" s="29">
        <f t="shared" si="6"/>
        <v>480</v>
      </c>
      <c r="G54" s="29">
        <v>6</v>
      </c>
      <c r="H54" s="29" t="s">
        <v>160</v>
      </c>
      <c r="I54" s="51">
        <v>45846</v>
      </c>
      <c r="J54" s="29" t="s">
        <v>175</v>
      </c>
      <c r="K54" s="29">
        <v>213</v>
      </c>
      <c r="L54" s="48"/>
    </row>
    <row r="55" ht="40" customHeight="1" spans="1:12">
      <c r="A55" s="27" t="s">
        <v>176</v>
      </c>
      <c r="B55" s="28"/>
      <c r="C55" s="29"/>
      <c r="D55" s="29" t="s">
        <v>102</v>
      </c>
      <c r="E55" s="29" t="s">
        <v>153</v>
      </c>
      <c r="F55" s="29">
        <f>90*G55</f>
        <v>540</v>
      </c>
      <c r="G55" s="29">
        <v>6</v>
      </c>
      <c r="H55" s="29" t="s">
        <v>47</v>
      </c>
      <c r="I55" s="51">
        <v>45849</v>
      </c>
      <c r="J55" s="29" t="s">
        <v>177</v>
      </c>
      <c r="K55" s="29">
        <v>213</v>
      </c>
      <c r="L55" s="48"/>
    </row>
    <row r="56" ht="26" customHeight="1" spans="1:12">
      <c r="A56" s="35"/>
      <c r="B56" s="35"/>
      <c r="C56" s="36"/>
      <c r="D56" s="36"/>
      <c r="E56" s="36"/>
      <c r="F56" s="36"/>
      <c r="G56" s="36"/>
      <c r="H56" s="36"/>
      <c r="I56" s="53"/>
      <c r="J56" s="36"/>
      <c r="K56" s="36"/>
      <c r="L56" s="48"/>
    </row>
    <row r="57" s="1" customFormat="1" ht="39" customHeight="1" spans="1:11">
      <c r="A57" s="37" t="s">
        <v>178</v>
      </c>
      <c r="B57" s="37"/>
      <c r="C57" s="37"/>
      <c r="D57" s="37"/>
      <c r="E57" s="37"/>
      <c r="F57" s="37"/>
      <c r="G57" s="37"/>
      <c r="H57" s="37"/>
      <c r="I57" s="37"/>
      <c r="J57" s="37"/>
      <c r="K57" s="5"/>
    </row>
    <row r="58" s="1" customFormat="1" ht="21" customHeight="1" spans="1:12">
      <c r="A58" s="6" t="s">
        <v>1</v>
      </c>
      <c r="B58" s="7"/>
      <c r="C58" s="7"/>
      <c r="D58" s="7"/>
      <c r="E58" s="7"/>
      <c r="F58" s="7"/>
      <c r="G58" s="7"/>
      <c r="H58" s="7"/>
      <c r="I58" s="47"/>
      <c r="J58" s="7"/>
      <c r="K58" s="7"/>
      <c r="L58" s="48"/>
    </row>
    <row r="59" ht="26.1" customHeight="1" spans="1:12">
      <c r="A59" s="12" t="s">
        <v>179</v>
      </c>
      <c r="B59" s="12" t="s">
        <v>180</v>
      </c>
      <c r="C59" s="12" t="s">
        <v>4</v>
      </c>
      <c r="D59" s="12" t="s">
        <v>5</v>
      </c>
      <c r="E59" s="12" t="s">
        <v>6</v>
      </c>
      <c r="F59" s="9" t="s">
        <v>181</v>
      </c>
      <c r="G59" s="9" t="s">
        <v>8</v>
      </c>
      <c r="H59" s="12" t="s">
        <v>9</v>
      </c>
      <c r="I59" s="54" t="s">
        <v>10</v>
      </c>
      <c r="J59" s="11" t="s">
        <v>11</v>
      </c>
      <c r="K59" s="55" t="s">
        <v>12</v>
      </c>
      <c r="L59" s="56"/>
    </row>
    <row r="60" ht="23.1" customHeight="1" spans="1:12">
      <c r="A60" s="38"/>
      <c r="B60" s="39"/>
      <c r="C60" s="39"/>
      <c r="D60" s="39"/>
      <c r="E60" s="38"/>
      <c r="F60" s="39"/>
      <c r="G60" s="40"/>
      <c r="H60" s="38"/>
      <c r="I60" s="57"/>
      <c r="J60" s="58"/>
      <c r="K60" s="59"/>
      <c r="L60" s="48"/>
    </row>
    <row r="61" ht="54" customHeight="1" spans="1:12">
      <c r="A61" s="41" t="s">
        <v>182</v>
      </c>
      <c r="B61" s="15" t="s">
        <v>183</v>
      </c>
      <c r="C61" s="15">
        <v>16</v>
      </c>
      <c r="D61" s="15" t="s">
        <v>184</v>
      </c>
      <c r="E61" s="42" t="s">
        <v>185</v>
      </c>
      <c r="F61" s="15">
        <f t="shared" ref="F61:F73" si="7">60*G61</f>
        <v>1440</v>
      </c>
      <c r="G61" s="15">
        <v>24</v>
      </c>
      <c r="H61" s="15" t="s">
        <v>16</v>
      </c>
      <c r="I61" s="52">
        <v>45850</v>
      </c>
      <c r="J61" s="16" t="s">
        <v>186</v>
      </c>
      <c r="K61" s="16">
        <v>310</v>
      </c>
      <c r="L61" s="48"/>
    </row>
    <row r="62" ht="51" customHeight="1" spans="1:12">
      <c r="A62" s="41"/>
      <c r="B62" s="43" t="s">
        <v>187</v>
      </c>
      <c r="C62" s="43" t="s">
        <v>188</v>
      </c>
      <c r="D62" s="43" t="s">
        <v>41</v>
      </c>
      <c r="E62" s="44" t="s">
        <v>185</v>
      </c>
      <c r="F62" s="43">
        <f t="shared" si="7"/>
        <v>1440</v>
      </c>
      <c r="G62" s="43">
        <v>24</v>
      </c>
      <c r="H62" s="43" t="s">
        <v>16</v>
      </c>
      <c r="I62" s="60">
        <v>45850</v>
      </c>
      <c r="J62" s="60" t="s">
        <v>189</v>
      </c>
      <c r="K62" s="43">
        <v>310</v>
      </c>
      <c r="L62" s="48"/>
    </row>
    <row r="63" ht="50" customHeight="1" spans="1:12">
      <c r="A63" s="41"/>
      <c r="B63" s="43" t="s">
        <v>190</v>
      </c>
      <c r="C63" s="43" t="s">
        <v>188</v>
      </c>
      <c r="D63" s="43" t="s">
        <v>50</v>
      </c>
      <c r="E63" s="45"/>
      <c r="F63" s="43">
        <f t="shared" si="7"/>
        <v>1440</v>
      </c>
      <c r="G63" s="43">
        <v>24</v>
      </c>
      <c r="H63" s="43" t="s">
        <v>16</v>
      </c>
      <c r="I63" s="60">
        <v>45851</v>
      </c>
      <c r="J63" s="60" t="s">
        <v>191</v>
      </c>
      <c r="K63" s="43">
        <v>310</v>
      </c>
      <c r="L63" s="48"/>
    </row>
    <row r="64" ht="71" customHeight="1" spans="1:12">
      <c r="A64" s="41"/>
      <c r="B64" s="15" t="s">
        <v>192</v>
      </c>
      <c r="C64" s="15">
        <v>16</v>
      </c>
      <c r="D64" s="15" t="s">
        <v>22</v>
      </c>
      <c r="E64" s="42" t="s">
        <v>193</v>
      </c>
      <c r="F64" s="15">
        <f t="shared" si="7"/>
        <v>1440</v>
      </c>
      <c r="G64" s="15">
        <v>24</v>
      </c>
      <c r="H64" s="15" t="s">
        <v>23</v>
      </c>
      <c r="I64" s="52">
        <v>45851</v>
      </c>
      <c r="J64" s="16" t="s">
        <v>194</v>
      </c>
      <c r="K64" s="16">
        <v>310</v>
      </c>
      <c r="L64" s="48"/>
    </row>
    <row r="65" ht="36" customHeight="1" spans="1:12">
      <c r="A65" s="41"/>
      <c r="B65" s="43" t="s">
        <v>195</v>
      </c>
      <c r="C65" s="43" t="s">
        <v>188</v>
      </c>
      <c r="D65" s="43" t="s">
        <v>14</v>
      </c>
      <c r="E65" s="61" t="s">
        <v>193</v>
      </c>
      <c r="F65" s="43">
        <f t="shared" si="7"/>
        <v>1440</v>
      </c>
      <c r="G65" s="43">
        <v>24</v>
      </c>
      <c r="H65" s="43" t="s">
        <v>23</v>
      </c>
      <c r="I65" s="60">
        <v>45850</v>
      </c>
      <c r="J65" s="60" t="s">
        <v>196</v>
      </c>
      <c r="K65" s="43">
        <v>310</v>
      </c>
      <c r="L65" s="48"/>
    </row>
    <row r="66" ht="39" customHeight="1" spans="1:12">
      <c r="A66" s="41"/>
      <c r="B66" s="43" t="s">
        <v>197</v>
      </c>
      <c r="C66" s="43" t="s">
        <v>188</v>
      </c>
      <c r="D66" s="43" t="s">
        <v>19</v>
      </c>
      <c r="E66" s="61"/>
      <c r="F66" s="43">
        <f t="shared" si="7"/>
        <v>1440</v>
      </c>
      <c r="G66" s="43">
        <v>24</v>
      </c>
      <c r="H66" s="43" t="s">
        <v>23</v>
      </c>
      <c r="I66" s="60">
        <v>45851</v>
      </c>
      <c r="J66" s="60" t="s">
        <v>198</v>
      </c>
      <c r="K66" s="43">
        <v>310</v>
      </c>
      <c r="L66" s="48"/>
    </row>
    <row r="67" ht="44" customHeight="1" spans="1:12">
      <c r="A67" s="41"/>
      <c r="B67" s="43" t="s">
        <v>199</v>
      </c>
      <c r="C67" s="43" t="s">
        <v>188</v>
      </c>
      <c r="D67" s="43" t="s">
        <v>41</v>
      </c>
      <c r="E67" s="44" t="s">
        <v>200</v>
      </c>
      <c r="F67" s="43">
        <f t="shared" si="7"/>
        <v>1440</v>
      </c>
      <c r="G67" s="43">
        <v>24</v>
      </c>
      <c r="H67" s="43" t="s">
        <v>16</v>
      </c>
      <c r="I67" s="60">
        <v>45849</v>
      </c>
      <c r="J67" s="60" t="s">
        <v>201</v>
      </c>
      <c r="K67" s="43">
        <v>310</v>
      </c>
      <c r="L67" s="48"/>
    </row>
    <row r="68" ht="40" customHeight="1" spans="1:12">
      <c r="A68" s="41"/>
      <c r="B68" s="43" t="s">
        <v>202</v>
      </c>
      <c r="C68" s="43" t="s">
        <v>188</v>
      </c>
      <c r="D68" s="43" t="s">
        <v>50</v>
      </c>
      <c r="E68" s="45"/>
      <c r="F68" s="43">
        <f t="shared" si="7"/>
        <v>1440</v>
      </c>
      <c r="G68" s="43">
        <v>24</v>
      </c>
      <c r="H68" s="43" t="s">
        <v>20</v>
      </c>
      <c r="I68" s="60">
        <v>45851</v>
      </c>
      <c r="J68" s="60" t="s">
        <v>203</v>
      </c>
      <c r="K68" s="43">
        <v>310</v>
      </c>
      <c r="L68" s="48"/>
    </row>
    <row r="69" ht="30" customHeight="1" spans="1:12">
      <c r="A69" s="41"/>
      <c r="B69" s="43" t="s">
        <v>204</v>
      </c>
      <c r="C69" s="43" t="s">
        <v>188</v>
      </c>
      <c r="D69" s="43" t="s">
        <v>14</v>
      </c>
      <c r="E69" s="61" t="s">
        <v>205</v>
      </c>
      <c r="F69" s="43">
        <f t="shared" si="7"/>
        <v>1440</v>
      </c>
      <c r="G69" s="43">
        <v>24</v>
      </c>
      <c r="H69" s="43" t="s">
        <v>23</v>
      </c>
      <c r="I69" s="60">
        <v>45850</v>
      </c>
      <c r="J69" s="60" t="s">
        <v>206</v>
      </c>
      <c r="K69" s="43">
        <v>310</v>
      </c>
      <c r="L69" s="48"/>
    </row>
    <row r="70" ht="30" customHeight="1" spans="1:12">
      <c r="A70" s="41"/>
      <c r="B70" s="43" t="s">
        <v>207</v>
      </c>
      <c r="C70" s="43" t="s">
        <v>188</v>
      </c>
      <c r="D70" s="43" t="s">
        <v>208</v>
      </c>
      <c r="E70" s="61"/>
      <c r="F70" s="43">
        <f t="shared" si="7"/>
        <v>1440</v>
      </c>
      <c r="G70" s="43">
        <v>24</v>
      </c>
      <c r="H70" s="43" t="s">
        <v>117</v>
      </c>
      <c r="I70" s="60">
        <v>45850</v>
      </c>
      <c r="J70" s="60" t="s">
        <v>209</v>
      </c>
      <c r="K70" s="43">
        <v>311</v>
      </c>
      <c r="L70" s="48"/>
    </row>
    <row r="71" ht="30" customHeight="1" spans="1:12">
      <c r="A71" s="41"/>
      <c r="B71" s="43" t="s">
        <v>210</v>
      </c>
      <c r="C71" s="43" t="s">
        <v>188</v>
      </c>
      <c r="D71" s="43" t="s">
        <v>211</v>
      </c>
      <c r="E71" s="61"/>
      <c r="F71" s="43">
        <f t="shared" si="7"/>
        <v>1440</v>
      </c>
      <c r="G71" s="43">
        <v>24</v>
      </c>
      <c r="H71" s="43" t="s">
        <v>117</v>
      </c>
      <c r="I71" s="60">
        <v>45850</v>
      </c>
      <c r="J71" s="60" t="s">
        <v>212</v>
      </c>
      <c r="K71" s="43">
        <v>310</v>
      </c>
      <c r="L71" s="48"/>
    </row>
    <row r="72" ht="30" customHeight="1" spans="1:12">
      <c r="A72" s="41"/>
      <c r="B72" s="43" t="s">
        <v>213</v>
      </c>
      <c r="C72" s="43" t="s">
        <v>188</v>
      </c>
      <c r="D72" s="43" t="s">
        <v>22</v>
      </c>
      <c r="E72" s="45"/>
      <c r="F72" s="43">
        <f t="shared" si="7"/>
        <v>1440</v>
      </c>
      <c r="G72" s="43">
        <v>24</v>
      </c>
      <c r="H72" s="43" t="s">
        <v>20</v>
      </c>
      <c r="I72" s="60">
        <v>45851</v>
      </c>
      <c r="J72" s="60" t="s">
        <v>214</v>
      </c>
      <c r="K72" s="43">
        <v>310</v>
      </c>
      <c r="L72" s="48"/>
    </row>
    <row r="73" ht="55" customHeight="1" spans="1:12">
      <c r="A73" s="41"/>
      <c r="B73" s="62" t="s">
        <v>215</v>
      </c>
      <c r="C73" s="62">
        <v>16</v>
      </c>
      <c r="D73" s="62" t="s">
        <v>41</v>
      </c>
      <c r="E73" s="63" t="s">
        <v>216</v>
      </c>
      <c r="F73" s="62">
        <f t="shared" si="7"/>
        <v>1440</v>
      </c>
      <c r="G73" s="62">
        <v>24</v>
      </c>
      <c r="H73" s="62" t="s">
        <v>20</v>
      </c>
      <c r="I73" s="52">
        <v>45850</v>
      </c>
      <c r="J73" s="16" t="s">
        <v>217</v>
      </c>
      <c r="K73" s="16">
        <v>207</v>
      </c>
      <c r="L73" s="48"/>
    </row>
    <row r="74" ht="30" customHeight="1" spans="1:12">
      <c r="A74" s="41"/>
      <c r="B74" s="43" t="s">
        <v>218</v>
      </c>
      <c r="C74" s="43" t="s">
        <v>188</v>
      </c>
      <c r="D74" s="43" t="s">
        <v>50</v>
      </c>
      <c r="E74" s="64" t="s">
        <v>216</v>
      </c>
      <c r="F74" s="43">
        <f t="shared" ref="F74:F79" si="8">60*G74</f>
        <v>1440</v>
      </c>
      <c r="G74" s="43">
        <v>24</v>
      </c>
      <c r="H74" s="43" t="s">
        <v>16</v>
      </c>
      <c r="I74" s="60">
        <v>45851</v>
      </c>
      <c r="J74" s="60" t="s">
        <v>198</v>
      </c>
      <c r="K74" s="43">
        <v>207</v>
      </c>
      <c r="L74" s="48"/>
    </row>
    <row r="75" ht="30" customHeight="1" spans="1:12">
      <c r="A75" s="41"/>
      <c r="B75" s="43" t="s">
        <v>219</v>
      </c>
      <c r="C75" s="43">
        <v>16</v>
      </c>
      <c r="D75" s="43" t="s">
        <v>14</v>
      </c>
      <c r="E75" s="65"/>
      <c r="F75" s="43">
        <f t="shared" si="8"/>
        <v>1440</v>
      </c>
      <c r="G75" s="43">
        <v>24</v>
      </c>
      <c r="H75" s="43" t="s">
        <v>23</v>
      </c>
      <c r="I75" s="60">
        <v>45851</v>
      </c>
      <c r="J75" s="60" t="s">
        <v>220</v>
      </c>
      <c r="K75" s="43">
        <v>313</v>
      </c>
      <c r="L75" s="48"/>
    </row>
    <row r="76" ht="30" customHeight="1" spans="1:12">
      <c r="A76" s="41"/>
      <c r="B76" s="43" t="s">
        <v>221</v>
      </c>
      <c r="C76" s="43">
        <v>16</v>
      </c>
      <c r="D76" s="43" t="s">
        <v>19</v>
      </c>
      <c r="E76" s="66"/>
      <c r="F76" s="43">
        <f t="shared" si="8"/>
        <v>1440</v>
      </c>
      <c r="G76" s="43">
        <v>24</v>
      </c>
      <c r="H76" s="43" t="s">
        <v>23</v>
      </c>
      <c r="I76" s="60">
        <v>45851</v>
      </c>
      <c r="J76" s="60" t="s">
        <v>222</v>
      </c>
      <c r="K76" s="43">
        <v>313</v>
      </c>
      <c r="L76" s="48"/>
    </row>
    <row r="77" ht="41" customHeight="1" spans="1:12">
      <c r="A77" s="41"/>
      <c r="B77" s="62" t="s">
        <v>223</v>
      </c>
      <c r="C77" s="62">
        <v>16</v>
      </c>
      <c r="D77" s="62" t="s">
        <v>184</v>
      </c>
      <c r="E77" s="19" t="s">
        <v>224</v>
      </c>
      <c r="F77" s="15">
        <f t="shared" si="8"/>
        <v>1440</v>
      </c>
      <c r="G77" s="15">
        <v>24</v>
      </c>
      <c r="H77" s="15" t="s">
        <v>16</v>
      </c>
      <c r="I77" s="52">
        <v>45851</v>
      </c>
      <c r="J77" s="16" t="s">
        <v>194</v>
      </c>
      <c r="K77" s="16">
        <v>207</v>
      </c>
      <c r="L77" s="48"/>
    </row>
    <row r="78" ht="37" customHeight="1" spans="1:12">
      <c r="A78" s="41"/>
      <c r="B78" s="62" t="s">
        <v>225</v>
      </c>
      <c r="C78" s="62">
        <v>16</v>
      </c>
      <c r="D78" s="62" t="s">
        <v>50</v>
      </c>
      <c r="E78" s="19"/>
      <c r="F78" s="15">
        <f t="shared" si="8"/>
        <v>1440</v>
      </c>
      <c r="G78" s="15">
        <v>24</v>
      </c>
      <c r="H78" s="15" t="s">
        <v>20</v>
      </c>
      <c r="I78" s="52">
        <v>45850</v>
      </c>
      <c r="J78" s="16" t="s">
        <v>186</v>
      </c>
      <c r="K78" s="16">
        <v>207</v>
      </c>
      <c r="L78" s="48"/>
    </row>
    <row r="79" ht="62" customHeight="1" spans="1:12">
      <c r="A79" s="41"/>
      <c r="B79" s="43" t="s">
        <v>226</v>
      </c>
      <c r="C79" s="43" t="s">
        <v>188</v>
      </c>
      <c r="D79" s="43" t="s">
        <v>41</v>
      </c>
      <c r="E79" s="67" t="s">
        <v>224</v>
      </c>
      <c r="F79" s="43">
        <f t="shared" si="8"/>
        <v>1440</v>
      </c>
      <c r="G79" s="43">
        <v>24</v>
      </c>
      <c r="H79" s="43" t="s">
        <v>20</v>
      </c>
      <c r="I79" s="60">
        <v>45850</v>
      </c>
      <c r="J79" s="60" t="s">
        <v>206</v>
      </c>
      <c r="K79" s="43">
        <v>207</v>
      </c>
      <c r="L79" s="48"/>
    </row>
    <row r="80" ht="43" customHeight="1" spans="1:12">
      <c r="A80" s="41"/>
      <c r="B80" s="62" t="s">
        <v>227</v>
      </c>
      <c r="C80" s="62">
        <v>16</v>
      </c>
      <c r="D80" s="68" t="s">
        <v>31</v>
      </c>
      <c r="E80" s="20" t="s">
        <v>32</v>
      </c>
      <c r="F80" s="62">
        <f>50*G80</f>
        <v>1200</v>
      </c>
      <c r="G80" s="62">
        <v>24</v>
      </c>
      <c r="H80" s="62" t="s">
        <v>228</v>
      </c>
      <c r="I80" s="52">
        <v>45848</v>
      </c>
      <c r="J80" s="16" t="s">
        <v>229</v>
      </c>
      <c r="K80" s="16">
        <v>313</v>
      </c>
      <c r="L80" s="48"/>
    </row>
    <row r="81" ht="42" customHeight="1" spans="1:12">
      <c r="A81" s="41"/>
      <c r="B81" s="62" t="s">
        <v>230</v>
      </c>
      <c r="C81" s="62">
        <v>16</v>
      </c>
      <c r="D81" s="68" t="s">
        <v>31</v>
      </c>
      <c r="E81" s="20"/>
      <c r="F81" s="62">
        <f>50*G81</f>
        <v>1200</v>
      </c>
      <c r="G81" s="62">
        <v>24</v>
      </c>
      <c r="H81" s="62" t="s">
        <v>123</v>
      </c>
      <c r="I81" s="52">
        <v>45849</v>
      </c>
      <c r="J81" s="16" t="s">
        <v>231</v>
      </c>
      <c r="K81" s="16">
        <v>313</v>
      </c>
      <c r="L81" s="48"/>
    </row>
    <row r="82" ht="30" customHeight="1" spans="1:12">
      <c r="A82" s="69" t="s">
        <v>232</v>
      </c>
      <c r="B82" s="15" t="s">
        <v>233</v>
      </c>
      <c r="C82" s="15">
        <v>14</v>
      </c>
      <c r="D82" s="15" t="s">
        <v>14</v>
      </c>
      <c r="E82" s="16" t="s">
        <v>234</v>
      </c>
      <c r="F82" s="15">
        <f t="shared" ref="F82:F91" si="9">65*G82+50</f>
        <v>1610</v>
      </c>
      <c r="G82" s="15">
        <v>24</v>
      </c>
      <c r="H82" s="15" t="s">
        <v>38</v>
      </c>
      <c r="I82" s="52">
        <v>45848</v>
      </c>
      <c r="J82" s="16" t="s">
        <v>235</v>
      </c>
      <c r="K82" s="16">
        <v>316</v>
      </c>
      <c r="L82" s="48"/>
    </row>
    <row r="83" ht="30" customHeight="1" spans="1:12">
      <c r="A83" s="41"/>
      <c r="B83" s="15" t="s">
        <v>236</v>
      </c>
      <c r="C83" s="15">
        <v>14</v>
      </c>
      <c r="D83" s="15" t="s">
        <v>14</v>
      </c>
      <c r="E83" s="17"/>
      <c r="F83" s="15">
        <f t="shared" si="9"/>
        <v>1610</v>
      </c>
      <c r="G83" s="15">
        <v>24</v>
      </c>
      <c r="H83" s="15" t="s">
        <v>38</v>
      </c>
      <c r="I83" s="52">
        <v>45850</v>
      </c>
      <c r="J83" s="16" t="s">
        <v>237</v>
      </c>
      <c r="K83" s="16">
        <v>316</v>
      </c>
      <c r="L83" s="48"/>
    </row>
    <row r="84" ht="30" customHeight="1" spans="1:12">
      <c r="A84" s="41"/>
      <c r="B84" s="15" t="s">
        <v>238</v>
      </c>
      <c r="C84" s="15">
        <v>14</v>
      </c>
      <c r="D84" s="15" t="s">
        <v>14</v>
      </c>
      <c r="E84" s="17"/>
      <c r="F84" s="15">
        <f t="shared" si="9"/>
        <v>1610</v>
      </c>
      <c r="G84" s="15">
        <v>24</v>
      </c>
      <c r="H84" s="15" t="s">
        <v>38</v>
      </c>
      <c r="I84" s="52">
        <v>45851</v>
      </c>
      <c r="J84" s="16" t="s">
        <v>239</v>
      </c>
      <c r="K84" s="16">
        <v>316</v>
      </c>
      <c r="L84" s="48"/>
    </row>
    <row r="85" ht="30" customHeight="1" spans="1:12">
      <c r="A85" s="41"/>
      <c r="B85" s="15" t="s">
        <v>240</v>
      </c>
      <c r="C85" s="15">
        <v>14</v>
      </c>
      <c r="D85" s="15" t="s">
        <v>14</v>
      </c>
      <c r="E85" s="17"/>
      <c r="F85" s="15">
        <f t="shared" si="9"/>
        <v>1610</v>
      </c>
      <c r="G85" s="15">
        <v>24</v>
      </c>
      <c r="H85" s="15" t="s">
        <v>38</v>
      </c>
      <c r="I85" s="52">
        <v>45851</v>
      </c>
      <c r="J85" s="16" t="s">
        <v>241</v>
      </c>
      <c r="K85" s="16">
        <v>316</v>
      </c>
      <c r="L85" s="48"/>
    </row>
    <row r="86" ht="30" customHeight="1" spans="1:12">
      <c r="A86" s="41"/>
      <c r="B86" s="43" t="s">
        <v>242</v>
      </c>
      <c r="C86" s="43" t="s">
        <v>188</v>
      </c>
      <c r="D86" s="43" t="s">
        <v>243</v>
      </c>
      <c r="E86" s="64" t="s">
        <v>244</v>
      </c>
      <c r="F86" s="43">
        <f t="shared" si="9"/>
        <v>1610</v>
      </c>
      <c r="G86" s="43">
        <v>24</v>
      </c>
      <c r="H86" s="43" t="s">
        <v>38</v>
      </c>
      <c r="I86" s="60">
        <v>45849</v>
      </c>
      <c r="J86" s="60" t="s">
        <v>245</v>
      </c>
      <c r="K86" s="43">
        <v>316</v>
      </c>
      <c r="L86" s="48"/>
    </row>
    <row r="87" ht="30" customHeight="1" spans="1:12">
      <c r="A87" s="41"/>
      <c r="B87" s="43" t="s">
        <v>246</v>
      </c>
      <c r="C87" s="43" t="s">
        <v>188</v>
      </c>
      <c r="D87" s="43" t="s">
        <v>243</v>
      </c>
      <c r="E87" s="65"/>
      <c r="F87" s="43">
        <f t="shared" si="9"/>
        <v>1610</v>
      </c>
      <c r="G87" s="43">
        <v>24</v>
      </c>
      <c r="H87" s="43" t="s">
        <v>38</v>
      </c>
      <c r="I87" s="60">
        <v>45850</v>
      </c>
      <c r="J87" s="60" t="s">
        <v>247</v>
      </c>
      <c r="K87" s="43">
        <v>316</v>
      </c>
      <c r="L87" s="48"/>
    </row>
    <row r="88" ht="30" customHeight="1" spans="1:12">
      <c r="A88" s="41"/>
      <c r="B88" s="43" t="s">
        <v>248</v>
      </c>
      <c r="C88" s="43" t="s">
        <v>188</v>
      </c>
      <c r="D88" s="43" t="s">
        <v>243</v>
      </c>
      <c r="E88" s="65"/>
      <c r="F88" s="43">
        <f t="shared" si="9"/>
        <v>1610</v>
      </c>
      <c r="G88" s="43">
        <v>24</v>
      </c>
      <c r="H88" s="43" t="s">
        <v>38</v>
      </c>
      <c r="I88" s="60">
        <v>45851</v>
      </c>
      <c r="J88" s="60" t="s">
        <v>249</v>
      </c>
      <c r="K88" s="43">
        <v>316</v>
      </c>
      <c r="L88" s="48"/>
    </row>
    <row r="89" ht="30" customHeight="1" spans="1:12">
      <c r="A89" s="41"/>
      <c r="B89" s="43" t="s">
        <v>250</v>
      </c>
      <c r="C89" s="43" t="s">
        <v>188</v>
      </c>
      <c r="D89" s="43" t="s">
        <v>243</v>
      </c>
      <c r="E89" s="66"/>
      <c r="F89" s="43">
        <f t="shared" si="9"/>
        <v>1610</v>
      </c>
      <c r="G89" s="43">
        <v>24</v>
      </c>
      <c r="H89" s="43" t="s">
        <v>38</v>
      </c>
      <c r="I89" s="60">
        <v>45851</v>
      </c>
      <c r="J89" s="60" t="s">
        <v>251</v>
      </c>
      <c r="K89" s="43">
        <v>316</v>
      </c>
      <c r="L89" s="48"/>
    </row>
    <row r="90" ht="36" customHeight="1" spans="1:12">
      <c r="A90" s="41"/>
      <c r="B90" s="43" t="s">
        <v>252</v>
      </c>
      <c r="C90" s="43" t="s">
        <v>188</v>
      </c>
      <c r="D90" s="43" t="s">
        <v>253</v>
      </c>
      <c r="E90" s="64" t="s">
        <v>254</v>
      </c>
      <c r="F90" s="43">
        <f t="shared" si="9"/>
        <v>1610</v>
      </c>
      <c r="G90" s="43">
        <v>24</v>
      </c>
      <c r="H90" s="43" t="s">
        <v>38</v>
      </c>
      <c r="I90" s="60">
        <v>45850</v>
      </c>
      <c r="J90" s="60" t="s">
        <v>255</v>
      </c>
      <c r="K90" s="43">
        <v>316</v>
      </c>
      <c r="L90" s="48"/>
    </row>
    <row r="91" ht="36" customHeight="1" spans="1:12">
      <c r="A91" s="41"/>
      <c r="B91" s="43" t="s">
        <v>256</v>
      </c>
      <c r="C91" s="43" t="s">
        <v>188</v>
      </c>
      <c r="D91" s="43" t="s">
        <v>253</v>
      </c>
      <c r="E91" s="66"/>
      <c r="F91" s="43">
        <f t="shared" si="9"/>
        <v>1610</v>
      </c>
      <c r="G91" s="43">
        <v>24</v>
      </c>
      <c r="H91" s="43" t="s">
        <v>38</v>
      </c>
      <c r="I91" s="60">
        <v>45851</v>
      </c>
      <c r="J91" s="60" t="s">
        <v>198</v>
      </c>
      <c r="K91" s="43">
        <v>316</v>
      </c>
      <c r="L91" s="48"/>
    </row>
    <row r="92" ht="30" customHeight="1" spans="1:12">
      <c r="A92" s="41"/>
      <c r="B92" s="43" t="s">
        <v>257</v>
      </c>
      <c r="C92" s="43" t="s">
        <v>188</v>
      </c>
      <c r="D92" s="43" t="s">
        <v>258</v>
      </c>
      <c r="E92" s="65" t="s">
        <v>259</v>
      </c>
      <c r="F92" s="43">
        <f>75*G92+50</f>
        <v>1850</v>
      </c>
      <c r="G92" s="43">
        <v>24</v>
      </c>
      <c r="H92" s="43" t="s">
        <v>38</v>
      </c>
      <c r="I92" s="60">
        <v>45848</v>
      </c>
      <c r="J92" s="60" t="s">
        <v>260</v>
      </c>
      <c r="K92" s="43">
        <v>316</v>
      </c>
      <c r="L92" s="48"/>
    </row>
    <row r="93" ht="30" customHeight="1" spans="1:12">
      <c r="A93" s="41"/>
      <c r="B93" s="43" t="s">
        <v>261</v>
      </c>
      <c r="C93" s="43" t="s">
        <v>188</v>
      </c>
      <c r="D93" s="43" t="s">
        <v>258</v>
      </c>
      <c r="E93" s="65"/>
      <c r="F93" s="43">
        <f>75*G93+50</f>
        <v>1850</v>
      </c>
      <c r="G93" s="43">
        <v>24</v>
      </c>
      <c r="H93" s="43" t="s">
        <v>262</v>
      </c>
      <c r="I93" s="60">
        <v>45850</v>
      </c>
      <c r="J93" s="60" t="s">
        <v>263</v>
      </c>
      <c r="K93" s="43">
        <v>316</v>
      </c>
      <c r="L93" s="48"/>
    </row>
    <row r="94" ht="30" customHeight="1" spans="1:12">
      <c r="A94" s="41"/>
      <c r="B94" s="43" t="s">
        <v>264</v>
      </c>
      <c r="C94" s="43" t="s">
        <v>188</v>
      </c>
      <c r="D94" s="43" t="s">
        <v>258</v>
      </c>
      <c r="E94" s="65"/>
      <c r="F94" s="43">
        <f>75*G94+50</f>
        <v>1850</v>
      </c>
      <c r="G94" s="43">
        <v>24</v>
      </c>
      <c r="H94" s="43" t="s">
        <v>38</v>
      </c>
      <c r="I94" s="60">
        <v>45850</v>
      </c>
      <c r="J94" s="60" t="s">
        <v>265</v>
      </c>
      <c r="K94" s="43">
        <v>316</v>
      </c>
      <c r="L94" s="48"/>
    </row>
    <row r="95" ht="30" customHeight="1" spans="1:12">
      <c r="A95" s="41"/>
      <c r="B95" s="43" t="s">
        <v>266</v>
      </c>
      <c r="C95" s="43" t="s">
        <v>188</v>
      </c>
      <c r="D95" s="43" t="s">
        <v>267</v>
      </c>
      <c r="E95" s="65"/>
      <c r="F95" s="43">
        <f>75*G95+50</f>
        <v>1850</v>
      </c>
      <c r="G95" s="43">
        <v>24</v>
      </c>
      <c r="H95" s="43" t="s">
        <v>38</v>
      </c>
      <c r="I95" s="60">
        <v>45851</v>
      </c>
      <c r="J95" s="60" t="s">
        <v>268</v>
      </c>
      <c r="K95" s="43">
        <v>316</v>
      </c>
      <c r="L95" s="48"/>
    </row>
    <row r="96" ht="30" customHeight="1" spans="1:12">
      <c r="A96" s="41"/>
      <c r="B96" s="43" t="s">
        <v>269</v>
      </c>
      <c r="C96" s="43" t="s">
        <v>188</v>
      </c>
      <c r="D96" s="43" t="s">
        <v>267</v>
      </c>
      <c r="E96" s="66"/>
      <c r="F96" s="43">
        <f>75*G96+50</f>
        <v>1850</v>
      </c>
      <c r="G96" s="43">
        <v>24</v>
      </c>
      <c r="H96" s="43" t="s">
        <v>38</v>
      </c>
      <c r="I96" s="60">
        <v>45849</v>
      </c>
      <c r="J96" s="60" t="s">
        <v>270</v>
      </c>
      <c r="K96" s="43">
        <v>316</v>
      </c>
      <c r="L96" s="48"/>
    </row>
    <row r="97" ht="40" customHeight="1" spans="1:12">
      <c r="A97" s="41"/>
      <c r="B97" s="15" t="s">
        <v>271</v>
      </c>
      <c r="C97" s="15">
        <v>12</v>
      </c>
      <c r="D97" s="15" t="s">
        <v>272</v>
      </c>
      <c r="E97" s="70" t="s">
        <v>273</v>
      </c>
      <c r="F97" s="15">
        <f t="shared" ref="F97:F115" si="10">75*G97</f>
        <v>1800</v>
      </c>
      <c r="G97" s="15">
        <v>24</v>
      </c>
      <c r="H97" s="15" t="s">
        <v>58</v>
      </c>
      <c r="I97" s="52">
        <v>45849</v>
      </c>
      <c r="J97" s="16" t="s">
        <v>274</v>
      </c>
      <c r="K97" s="16" t="s">
        <v>60</v>
      </c>
      <c r="L97" s="48"/>
    </row>
    <row r="98" ht="40" customHeight="1" spans="1:12">
      <c r="A98" s="41"/>
      <c r="B98" s="15" t="s">
        <v>275</v>
      </c>
      <c r="C98" s="15">
        <v>12</v>
      </c>
      <c r="D98" s="15" t="s">
        <v>272</v>
      </c>
      <c r="E98" s="19"/>
      <c r="F98" s="15">
        <f t="shared" si="10"/>
        <v>1800</v>
      </c>
      <c r="G98" s="15">
        <v>24</v>
      </c>
      <c r="H98" s="15" t="s">
        <v>276</v>
      </c>
      <c r="I98" s="52">
        <v>45851</v>
      </c>
      <c r="J98" s="16" t="s">
        <v>277</v>
      </c>
      <c r="K98" s="16" t="s">
        <v>60</v>
      </c>
      <c r="L98" s="48"/>
    </row>
    <row r="99" ht="35" customHeight="1" spans="1:12">
      <c r="A99" s="41"/>
      <c r="B99" s="15" t="s">
        <v>278</v>
      </c>
      <c r="C99" s="15">
        <v>15</v>
      </c>
      <c r="D99" s="15" t="s">
        <v>272</v>
      </c>
      <c r="E99" s="70" t="s">
        <v>65</v>
      </c>
      <c r="F99" s="15">
        <f t="shared" si="10"/>
        <v>1800</v>
      </c>
      <c r="G99" s="15">
        <v>24</v>
      </c>
      <c r="H99" s="15" t="s">
        <v>58</v>
      </c>
      <c r="I99" s="52">
        <v>45848</v>
      </c>
      <c r="J99" s="16" t="s">
        <v>118</v>
      </c>
      <c r="K99" s="16" t="s">
        <v>60</v>
      </c>
      <c r="L99" s="48"/>
    </row>
    <row r="100" ht="35" customHeight="1" spans="1:12">
      <c r="A100" s="41"/>
      <c r="B100" s="15" t="s">
        <v>279</v>
      </c>
      <c r="C100" s="15">
        <v>15</v>
      </c>
      <c r="D100" s="15" t="s">
        <v>272</v>
      </c>
      <c r="E100" s="19"/>
      <c r="F100" s="15">
        <f t="shared" si="10"/>
        <v>1800</v>
      </c>
      <c r="G100" s="15">
        <v>24</v>
      </c>
      <c r="H100" s="15" t="s">
        <v>276</v>
      </c>
      <c r="I100" s="52">
        <v>45851</v>
      </c>
      <c r="J100" s="16" t="s">
        <v>280</v>
      </c>
      <c r="K100" s="16" t="s">
        <v>60</v>
      </c>
      <c r="L100" s="48"/>
    </row>
    <row r="101" ht="35" customHeight="1" spans="1:12">
      <c r="A101" s="41"/>
      <c r="B101" s="43" t="s">
        <v>281</v>
      </c>
      <c r="C101" s="43" t="s">
        <v>188</v>
      </c>
      <c r="D101" s="43" t="s">
        <v>56</v>
      </c>
      <c r="E101" s="71" t="s">
        <v>57</v>
      </c>
      <c r="F101" s="43">
        <f t="shared" si="10"/>
        <v>1800</v>
      </c>
      <c r="G101" s="43">
        <v>24</v>
      </c>
      <c r="H101" s="43" t="s">
        <v>276</v>
      </c>
      <c r="I101" s="60">
        <v>45851</v>
      </c>
      <c r="J101" s="64" t="s">
        <v>282</v>
      </c>
      <c r="K101" s="64" t="s">
        <v>60</v>
      </c>
      <c r="L101" s="48"/>
    </row>
    <row r="102" ht="35" customHeight="1" spans="1:12">
      <c r="A102" s="41"/>
      <c r="B102" s="43" t="s">
        <v>283</v>
      </c>
      <c r="C102" s="43" t="s">
        <v>188</v>
      </c>
      <c r="D102" s="43" t="s">
        <v>56</v>
      </c>
      <c r="E102" s="72"/>
      <c r="F102" s="43">
        <f t="shared" si="10"/>
        <v>1800</v>
      </c>
      <c r="G102" s="43">
        <v>24</v>
      </c>
      <c r="H102" s="43" t="s">
        <v>58</v>
      </c>
      <c r="I102" s="60">
        <v>45848</v>
      </c>
      <c r="J102" s="64" t="s">
        <v>120</v>
      </c>
      <c r="K102" s="64" t="s">
        <v>60</v>
      </c>
      <c r="L102" s="48"/>
    </row>
    <row r="103" ht="35" customHeight="1" spans="1:12">
      <c r="A103" s="41"/>
      <c r="B103" s="43" t="s">
        <v>284</v>
      </c>
      <c r="C103" s="43" t="s">
        <v>188</v>
      </c>
      <c r="D103" s="43" t="s">
        <v>285</v>
      </c>
      <c r="E103" s="73" t="s">
        <v>286</v>
      </c>
      <c r="F103" s="43">
        <f t="shared" si="10"/>
        <v>1800</v>
      </c>
      <c r="G103" s="43">
        <v>24</v>
      </c>
      <c r="H103" s="43" t="s">
        <v>58</v>
      </c>
      <c r="I103" s="60">
        <v>45849</v>
      </c>
      <c r="J103" s="64" t="s">
        <v>287</v>
      </c>
      <c r="K103" s="64" t="s">
        <v>60</v>
      </c>
      <c r="L103" s="48"/>
    </row>
    <row r="104" ht="35" customHeight="1" spans="1:12">
      <c r="A104" s="41"/>
      <c r="B104" s="43" t="s">
        <v>288</v>
      </c>
      <c r="C104" s="43" t="s">
        <v>188</v>
      </c>
      <c r="D104" s="43" t="s">
        <v>285</v>
      </c>
      <c r="E104" s="73"/>
      <c r="F104" s="43">
        <f t="shared" si="10"/>
        <v>1800</v>
      </c>
      <c r="G104" s="43">
        <v>24</v>
      </c>
      <c r="H104" s="43" t="s">
        <v>87</v>
      </c>
      <c r="I104" s="60">
        <v>45850</v>
      </c>
      <c r="J104" s="64" t="s">
        <v>289</v>
      </c>
      <c r="K104" s="64" t="s">
        <v>60</v>
      </c>
      <c r="L104" s="48"/>
    </row>
    <row r="105" ht="35" customHeight="1" spans="1:12">
      <c r="A105" s="41"/>
      <c r="B105" s="43" t="s">
        <v>290</v>
      </c>
      <c r="C105" s="43" t="s">
        <v>188</v>
      </c>
      <c r="D105" s="43" t="s">
        <v>285</v>
      </c>
      <c r="E105" s="73"/>
      <c r="F105" s="43">
        <f t="shared" si="10"/>
        <v>1800</v>
      </c>
      <c r="G105" s="43">
        <v>24</v>
      </c>
      <c r="H105" s="43" t="s">
        <v>276</v>
      </c>
      <c r="I105" s="60">
        <v>45851</v>
      </c>
      <c r="J105" s="64" t="s">
        <v>291</v>
      </c>
      <c r="K105" s="64" t="s">
        <v>60</v>
      </c>
      <c r="L105" s="48"/>
    </row>
    <row r="106" ht="35" customHeight="1" spans="1:12">
      <c r="A106" s="41"/>
      <c r="B106" s="43" t="s">
        <v>292</v>
      </c>
      <c r="C106" s="43" t="s">
        <v>188</v>
      </c>
      <c r="D106" s="43" t="s">
        <v>285</v>
      </c>
      <c r="E106" s="73"/>
      <c r="F106" s="43">
        <f t="shared" si="10"/>
        <v>1800</v>
      </c>
      <c r="G106" s="43">
        <v>24</v>
      </c>
      <c r="H106" s="43" t="s">
        <v>276</v>
      </c>
      <c r="I106" s="60">
        <v>45851</v>
      </c>
      <c r="J106" s="64" t="s">
        <v>293</v>
      </c>
      <c r="K106" s="64" t="s">
        <v>60</v>
      </c>
      <c r="L106" s="48"/>
    </row>
    <row r="107" ht="35" customHeight="1" spans="1:12">
      <c r="A107" s="41"/>
      <c r="B107" s="43" t="s">
        <v>294</v>
      </c>
      <c r="C107" s="43" t="s">
        <v>188</v>
      </c>
      <c r="D107" s="43" t="s">
        <v>285</v>
      </c>
      <c r="E107" s="71" t="s">
        <v>295</v>
      </c>
      <c r="F107" s="43">
        <f t="shared" si="10"/>
        <v>1800</v>
      </c>
      <c r="G107" s="43">
        <v>24</v>
      </c>
      <c r="H107" s="43" t="s">
        <v>87</v>
      </c>
      <c r="I107" s="60">
        <v>45850</v>
      </c>
      <c r="J107" s="64" t="s">
        <v>296</v>
      </c>
      <c r="K107" s="64" t="s">
        <v>60</v>
      </c>
      <c r="L107" s="48"/>
    </row>
    <row r="108" ht="35" customHeight="1" spans="1:12">
      <c r="A108" s="41"/>
      <c r="B108" s="43" t="s">
        <v>297</v>
      </c>
      <c r="C108" s="43" t="s">
        <v>188</v>
      </c>
      <c r="D108" s="43" t="s">
        <v>285</v>
      </c>
      <c r="E108" s="73"/>
      <c r="F108" s="43">
        <f t="shared" si="10"/>
        <v>1800</v>
      </c>
      <c r="G108" s="43">
        <v>24</v>
      </c>
      <c r="H108" s="43" t="s">
        <v>87</v>
      </c>
      <c r="I108" s="60">
        <v>45850</v>
      </c>
      <c r="J108" s="64" t="s">
        <v>298</v>
      </c>
      <c r="K108" s="64" t="s">
        <v>60</v>
      </c>
      <c r="L108" s="48"/>
    </row>
    <row r="109" ht="35" customHeight="1" spans="1:12">
      <c r="A109" s="41"/>
      <c r="B109" s="43" t="s">
        <v>299</v>
      </c>
      <c r="C109" s="43" t="s">
        <v>188</v>
      </c>
      <c r="D109" s="43" t="s">
        <v>285</v>
      </c>
      <c r="E109" s="72"/>
      <c r="F109" s="43">
        <f t="shared" si="10"/>
        <v>1800</v>
      </c>
      <c r="G109" s="43">
        <v>24</v>
      </c>
      <c r="H109" s="64" t="s">
        <v>276</v>
      </c>
      <c r="I109" s="60">
        <v>45851</v>
      </c>
      <c r="J109" s="64" t="s">
        <v>300</v>
      </c>
      <c r="K109" s="64" t="s">
        <v>60</v>
      </c>
      <c r="L109" s="48"/>
    </row>
    <row r="110" ht="35" customHeight="1" spans="1:12">
      <c r="A110" s="41"/>
      <c r="B110" s="43" t="s">
        <v>301</v>
      </c>
      <c r="C110" s="43" t="s">
        <v>188</v>
      </c>
      <c r="D110" s="43" t="s">
        <v>302</v>
      </c>
      <c r="E110" s="71" t="s">
        <v>303</v>
      </c>
      <c r="F110" s="43">
        <f t="shared" si="10"/>
        <v>1800</v>
      </c>
      <c r="G110" s="43">
        <v>24</v>
      </c>
      <c r="H110" s="43" t="s">
        <v>87</v>
      </c>
      <c r="I110" s="60">
        <v>45850</v>
      </c>
      <c r="J110" s="64" t="s">
        <v>304</v>
      </c>
      <c r="K110" s="64" t="s">
        <v>60</v>
      </c>
      <c r="L110" s="48"/>
    </row>
    <row r="111" ht="35" customHeight="1" spans="1:12">
      <c r="A111" s="41"/>
      <c r="B111" s="43" t="s">
        <v>305</v>
      </c>
      <c r="C111" s="43" t="s">
        <v>188</v>
      </c>
      <c r="D111" s="43" t="s">
        <v>302</v>
      </c>
      <c r="E111" s="72"/>
      <c r="F111" s="43">
        <f t="shared" si="10"/>
        <v>1800</v>
      </c>
      <c r="G111" s="43">
        <v>24</v>
      </c>
      <c r="H111" s="64" t="s">
        <v>276</v>
      </c>
      <c r="I111" s="60">
        <v>45851</v>
      </c>
      <c r="J111" s="64" t="s">
        <v>306</v>
      </c>
      <c r="K111" s="64" t="s">
        <v>60</v>
      </c>
      <c r="L111" s="48"/>
    </row>
    <row r="112" ht="51" customHeight="1" spans="1:12">
      <c r="A112" s="41"/>
      <c r="B112" s="29" t="s">
        <v>307</v>
      </c>
      <c r="C112" s="29" t="s">
        <v>188</v>
      </c>
      <c r="D112" s="29" t="s">
        <v>102</v>
      </c>
      <c r="E112" s="74" t="s">
        <v>308</v>
      </c>
      <c r="F112" s="29">
        <f t="shared" si="10"/>
        <v>1800</v>
      </c>
      <c r="G112" s="29">
        <v>24</v>
      </c>
      <c r="H112" s="32" t="s">
        <v>87</v>
      </c>
      <c r="I112" s="51">
        <v>45850</v>
      </c>
      <c r="J112" s="32" t="s">
        <v>309</v>
      </c>
      <c r="K112" s="32" t="s">
        <v>60</v>
      </c>
      <c r="L112" s="48"/>
    </row>
    <row r="113" ht="57" customHeight="1" spans="1:12">
      <c r="A113" s="41"/>
      <c r="B113" s="15" t="s">
        <v>310</v>
      </c>
      <c r="C113" s="15">
        <v>15</v>
      </c>
      <c r="D113" s="15" t="s">
        <v>311</v>
      </c>
      <c r="E113" s="42" t="s">
        <v>312</v>
      </c>
      <c r="F113" s="15">
        <f t="shared" si="10"/>
        <v>1800</v>
      </c>
      <c r="G113" s="15">
        <v>24</v>
      </c>
      <c r="H113" s="15" t="s">
        <v>87</v>
      </c>
      <c r="I113" s="52">
        <v>45850</v>
      </c>
      <c r="J113" s="16" t="s">
        <v>313</v>
      </c>
      <c r="K113" s="16" t="s">
        <v>60</v>
      </c>
      <c r="L113" s="48"/>
    </row>
    <row r="114" ht="59" customHeight="1" spans="1:12">
      <c r="A114" s="41"/>
      <c r="B114" s="43" t="s">
        <v>314</v>
      </c>
      <c r="C114" s="43" t="s">
        <v>188</v>
      </c>
      <c r="D114" s="43" t="s">
        <v>311</v>
      </c>
      <c r="E114" s="67" t="s">
        <v>312</v>
      </c>
      <c r="F114" s="43">
        <f t="shared" si="10"/>
        <v>1800</v>
      </c>
      <c r="G114" s="43">
        <v>24</v>
      </c>
      <c r="H114" s="43" t="s">
        <v>87</v>
      </c>
      <c r="I114" s="60">
        <v>45850</v>
      </c>
      <c r="J114" s="43" t="s">
        <v>315</v>
      </c>
      <c r="K114" s="43" t="s">
        <v>60</v>
      </c>
      <c r="L114" s="48"/>
    </row>
    <row r="115" ht="58" customHeight="1" spans="1:12">
      <c r="A115" s="41"/>
      <c r="B115" s="29" t="s">
        <v>316</v>
      </c>
      <c r="C115" s="29" t="s">
        <v>188</v>
      </c>
      <c r="D115" s="29" t="s">
        <v>102</v>
      </c>
      <c r="E115" s="74" t="s">
        <v>312</v>
      </c>
      <c r="F115" s="29">
        <f t="shared" si="10"/>
        <v>1800</v>
      </c>
      <c r="G115" s="29">
        <v>24</v>
      </c>
      <c r="H115" s="29" t="s">
        <v>87</v>
      </c>
      <c r="I115" s="51">
        <v>45850</v>
      </c>
      <c r="J115" s="32" t="s">
        <v>317</v>
      </c>
      <c r="K115" s="32" t="s">
        <v>60</v>
      </c>
      <c r="L115" s="48"/>
    </row>
    <row r="116" ht="30" customHeight="1" spans="1:12">
      <c r="A116" s="41"/>
      <c r="B116" s="15" t="s">
        <v>318</v>
      </c>
      <c r="C116" s="15">
        <v>9</v>
      </c>
      <c r="D116" s="15" t="s">
        <v>184</v>
      </c>
      <c r="E116" s="16" t="s">
        <v>42</v>
      </c>
      <c r="F116" s="16">
        <f>60*G116</f>
        <v>1440</v>
      </c>
      <c r="G116" s="16">
        <v>24</v>
      </c>
      <c r="H116" s="16" t="s">
        <v>43</v>
      </c>
      <c r="I116" s="52">
        <v>45848</v>
      </c>
      <c r="J116" s="16" t="s">
        <v>319</v>
      </c>
      <c r="K116" s="16" t="s">
        <v>53</v>
      </c>
      <c r="L116" s="48"/>
    </row>
    <row r="117" ht="30" customHeight="1" spans="1:12">
      <c r="A117" s="41"/>
      <c r="B117" s="15" t="s">
        <v>320</v>
      </c>
      <c r="C117" s="15">
        <v>9</v>
      </c>
      <c r="D117" s="15" t="s">
        <v>184</v>
      </c>
      <c r="E117" s="17"/>
      <c r="F117" s="16">
        <f>60*G117</f>
        <v>1440</v>
      </c>
      <c r="G117" s="16">
        <v>24</v>
      </c>
      <c r="H117" s="16" t="s">
        <v>47</v>
      </c>
      <c r="I117" s="52">
        <v>45848</v>
      </c>
      <c r="J117" s="16" t="s">
        <v>321</v>
      </c>
      <c r="K117" s="16" t="s">
        <v>45</v>
      </c>
      <c r="L117" s="48"/>
    </row>
    <row r="118" ht="30" customHeight="1" spans="1:12">
      <c r="A118" s="41"/>
      <c r="B118" s="15" t="s">
        <v>322</v>
      </c>
      <c r="C118" s="15">
        <v>9</v>
      </c>
      <c r="D118" s="15" t="s">
        <v>184</v>
      </c>
      <c r="E118" s="17"/>
      <c r="F118" s="16">
        <f>60*G118</f>
        <v>1440</v>
      </c>
      <c r="G118" s="16">
        <v>24</v>
      </c>
      <c r="H118" s="16" t="s">
        <v>43</v>
      </c>
      <c r="I118" s="52">
        <v>45850</v>
      </c>
      <c r="J118" s="15" t="s">
        <v>309</v>
      </c>
      <c r="K118" s="15" t="s">
        <v>53</v>
      </c>
      <c r="L118" s="48"/>
    </row>
    <row r="119" ht="30" customHeight="1" spans="1:12">
      <c r="A119" s="41"/>
      <c r="B119" s="15" t="s">
        <v>323</v>
      </c>
      <c r="C119" s="15">
        <v>9</v>
      </c>
      <c r="D119" s="15" t="s">
        <v>184</v>
      </c>
      <c r="E119" s="18"/>
      <c r="F119" s="16">
        <f>60*G119</f>
        <v>1440</v>
      </c>
      <c r="G119" s="16">
        <v>24</v>
      </c>
      <c r="H119" s="16" t="s">
        <v>47</v>
      </c>
      <c r="I119" s="52">
        <v>45851</v>
      </c>
      <c r="J119" s="16" t="s">
        <v>291</v>
      </c>
      <c r="K119" s="16" t="s">
        <v>53</v>
      </c>
      <c r="L119" s="48"/>
    </row>
    <row r="120" ht="30" customHeight="1" spans="1:12">
      <c r="A120" s="41"/>
      <c r="B120" s="15" t="s">
        <v>324</v>
      </c>
      <c r="C120" s="15">
        <v>9</v>
      </c>
      <c r="D120" s="15" t="s">
        <v>41</v>
      </c>
      <c r="E120" s="17" t="s">
        <v>51</v>
      </c>
      <c r="F120" s="15">
        <f t="shared" ref="F120:F134" si="11">60*G120</f>
        <v>1440</v>
      </c>
      <c r="G120" s="15">
        <v>24</v>
      </c>
      <c r="H120" s="16" t="s">
        <v>43</v>
      </c>
      <c r="I120" s="52">
        <v>45848</v>
      </c>
      <c r="J120" s="16" t="s">
        <v>325</v>
      </c>
      <c r="K120" s="16" t="s">
        <v>53</v>
      </c>
      <c r="L120" s="48"/>
    </row>
    <row r="121" ht="30" customHeight="1" spans="1:12">
      <c r="A121" s="41"/>
      <c r="B121" s="15" t="s">
        <v>326</v>
      </c>
      <c r="C121" s="15">
        <v>9</v>
      </c>
      <c r="D121" s="15" t="s">
        <v>41</v>
      </c>
      <c r="E121" s="17"/>
      <c r="F121" s="15">
        <f t="shared" si="11"/>
        <v>1440</v>
      </c>
      <c r="G121" s="15">
        <v>24</v>
      </c>
      <c r="H121" s="16" t="s">
        <v>47</v>
      </c>
      <c r="I121" s="52">
        <v>45849</v>
      </c>
      <c r="J121" s="16" t="s">
        <v>327</v>
      </c>
      <c r="K121" s="16" t="s">
        <v>53</v>
      </c>
      <c r="L121" s="48"/>
    </row>
    <row r="122" ht="30" customHeight="1" spans="1:12">
      <c r="A122" s="41"/>
      <c r="B122" s="15" t="s">
        <v>328</v>
      </c>
      <c r="C122" s="15">
        <v>9</v>
      </c>
      <c r="D122" s="15" t="s">
        <v>41</v>
      </c>
      <c r="E122" s="17"/>
      <c r="F122" s="15">
        <f t="shared" si="11"/>
        <v>1440</v>
      </c>
      <c r="G122" s="15">
        <v>24</v>
      </c>
      <c r="H122" s="16" t="s">
        <v>47</v>
      </c>
      <c r="I122" s="52">
        <v>45850</v>
      </c>
      <c r="J122" s="16" t="s">
        <v>309</v>
      </c>
      <c r="K122" s="16" t="s">
        <v>45</v>
      </c>
      <c r="L122" s="48"/>
    </row>
    <row r="123" ht="30" customHeight="1" spans="1:12">
      <c r="A123" s="41"/>
      <c r="B123" s="43" t="s">
        <v>329</v>
      </c>
      <c r="C123" s="43" t="s">
        <v>188</v>
      </c>
      <c r="D123" s="43" t="s">
        <v>41</v>
      </c>
      <c r="E123" s="64" t="s">
        <v>51</v>
      </c>
      <c r="F123" s="43">
        <f t="shared" si="11"/>
        <v>1440</v>
      </c>
      <c r="G123" s="43">
        <v>24</v>
      </c>
      <c r="H123" s="43" t="s">
        <v>43</v>
      </c>
      <c r="I123" s="60">
        <v>45848</v>
      </c>
      <c r="J123" s="64" t="s">
        <v>321</v>
      </c>
      <c r="K123" s="64" t="s">
        <v>53</v>
      </c>
      <c r="L123" s="48"/>
    </row>
    <row r="124" ht="30" customHeight="1" spans="1:12">
      <c r="A124" s="41"/>
      <c r="B124" s="43" t="s">
        <v>330</v>
      </c>
      <c r="C124" s="43" t="s">
        <v>188</v>
      </c>
      <c r="D124" s="43" t="s">
        <v>41</v>
      </c>
      <c r="E124" s="65"/>
      <c r="F124" s="43">
        <f t="shared" si="11"/>
        <v>1440</v>
      </c>
      <c r="G124" s="43">
        <v>24</v>
      </c>
      <c r="H124" s="43" t="s">
        <v>43</v>
      </c>
      <c r="I124" s="60">
        <v>45849</v>
      </c>
      <c r="J124" s="64" t="s">
        <v>331</v>
      </c>
      <c r="K124" s="64" t="s">
        <v>53</v>
      </c>
      <c r="L124" s="48"/>
    </row>
    <row r="125" ht="30" customHeight="1" spans="1:12">
      <c r="A125" s="41"/>
      <c r="B125" s="43" t="s">
        <v>332</v>
      </c>
      <c r="C125" s="43" t="s">
        <v>188</v>
      </c>
      <c r="D125" s="43" t="s">
        <v>41</v>
      </c>
      <c r="E125" s="65"/>
      <c r="F125" s="43">
        <f t="shared" si="11"/>
        <v>1440</v>
      </c>
      <c r="G125" s="43">
        <v>24</v>
      </c>
      <c r="H125" s="43" t="s">
        <v>47</v>
      </c>
      <c r="I125" s="60">
        <v>45850</v>
      </c>
      <c r="J125" s="43" t="s">
        <v>333</v>
      </c>
      <c r="K125" s="43" t="s">
        <v>53</v>
      </c>
      <c r="L125" s="48"/>
    </row>
    <row r="126" ht="30" customHeight="1" spans="1:12">
      <c r="A126" s="41"/>
      <c r="B126" s="43" t="s">
        <v>334</v>
      </c>
      <c r="C126" s="43" t="s">
        <v>188</v>
      </c>
      <c r="D126" s="43" t="s">
        <v>41</v>
      </c>
      <c r="E126" s="65"/>
      <c r="F126" s="43">
        <f t="shared" si="11"/>
        <v>1440</v>
      </c>
      <c r="G126" s="43">
        <v>24</v>
      </c>
      <c r="H126" s="43" t="s">
        <v>43</v>
      </c>
      <c r="I126" s="60">
        <v>45850</v>
      </c>
      <c r="J126" s="64" t="s">
        <v>298</v>
      </c>
      <c r="K126" s="64" t="s">
        <v>53</v>
      </c>
      <c r="L126" s="48"/>
    </row>
    <row r="127" ht="30" customHeight="1" spans="1:12">
      <c r="A127" s="41"/>
      <c r="B127" s="43" t="s">
        <v>335</v>
      </c>
      <c r="C127" s="43" t="s">
        <v>188</v>
      </c>
      <c r="D127" s="43" t="s">
        <v>41</v>
      </c>
      <c r="E127" s="65"/>
      <c r="F127" s="43">
        <f t="shared" si="11"/>
        <v>1440</v>
      </c>
      <c r="G127" s="43">
        <v>24</v>
      </c>
      <c r="H127" s="43" t="s">
        <v>43</v>
      </c>
      <c r="I127" s="60">
        <v>45851</v>
      </c>
      <c r="J127" s="64" t="s">
        <v>336</v>
      </c>
      <c r="K127" s="64" t="s">
        <v>53</v>
      </c>
      <c r="L127" s="48"/>
    </row>
    <row r="128" ht="30" customHeight="1" spans="1:12">
      <c r="A128" s="41"/>
      <c r="B128" s="15" t="s">
        <v>337</v>
      </c>
      <c r="C128" s="15">
        <v>9</v>
      </c>
      <c r="D128" s="15" t="s">
        <v>50</v>
      </c>
      <c r="E128" s="20" t="s">
        <v>338</v>
      </c>
      <c r="F128" s="15">
        <f t="shared" si="11"/>
        <v>1440</v>
      </c>
      <c r="G128" s="15">
        <v>24</v>
      </c>
      <c r="H128" s="16" t="s">
        <v>43</v>
      </c>
      <c r="I128" s="52">
        <v>45849</v>
      </c>
      <c r="J128" s="16" t="s">
        <v>339</v>
      </c>
      <c r="K128" s="16" t="s">
        <v>45</v>
      </c>
      <c r="L128" s="48"/>
    </row>
    <row r="129" ht="30" customHeight="1" spans="1:12">
      <c r="A129" s="41"/>
      <c r="B129" s="15" t="s">
        <v>340</v>
      </c>
      <c r="C129" s="15">
        <v>9</v>
      </c>
      <c r="D129" s="15" t="s">
        <v>50</v>
      </c>
      <c r="E129" s="21"/>
      <c r="F129" s="15">
        <f t="shared" si="11"/>
        <v>1440</v>
      </c>
      <c r="G129" s="15">
        <v>24</v>
      </c>
      <c r="H129" s="15" t="s">
        <v>47</v>
      </c>
      <c r="I129" s="52">
        <v>45850</v>
      </c>
      <c r="J129" s="16" t="s">
        <v>298</v>
      </c>
      <c r="K129" s="16" t="s">
        <v>45</v>
      </c>
      <c r="L129" s="48"/>
    </row>
    <row r="130" ht="30" customHeight="1" spans="1:12">
      <c r="A130" s="41"/>
      <c r="B130" s="43" t="s">
        <v>341</v>
      </c>
      <c r="C130" s="43" t="s">
        <v>188</v>
      </c>
      <c r="D130" s="43" t="s">
        <v>50</v>
      </c>
      <c r="E130" s="64" t="s">
        <v>338</v>
      </c>
      <c r="F130" s="43">
        <f t="shared" si="11"/>
        <v>1440</v>
      </c>
      <c r="G130" s="43">
        <v>24</v>
      </c>
      <c r="H130" s="64" t="s">
        <v>47</v>
      </c>
      <c r="I130" s="60">
        <v>45848</v>
      </c>
      <c r="J130" s="64" t="s">
        <v>319</v>
      </c>
      <c r="K130" s="64" t="s">
        <v>45</v>
      </c>
      <c r="L130" s="48"/>
    </row>
    <row r="131" ht="30" customHeight="1" spans="1:12">
      <c r="A131" s="41"/>
      <c r="B131" s="43" t="s">
        <v>342</v>
      </c>
      <c r="C131" s="43" t="s">
        <v>188</v>
      </c>
      <c r="D131" s="43" t="s">
        <v>50</v>
      </c>
      <c r="E131" s="65"/>
      <c r="F131" s="43">
        <f t="shared" si="11"/>
        <v>1440</v>
      </c>
      <c r="G131" s="43">
        <v>24</v>
      </c>
      <c r="H131" s="64" t="s">
        <v>43</v>
      </c>
      <c r="I131" s="60">
        <v>45849</v>
      </c>
      <c r="J131" s="64" t="s">
        <v>327</v>
      </c>
      <c r="K131" s="64" t="s">
        <v>45</v>
      </c>
      <c r="L131" s="48"/>
    </row>
    <row r="132" ht="30" customHeight="1" spans="1:12">
      <c r="A132" s="41"/>
      <c r="B132" s="43" t="s">
        <v>343</v>
      </c>
      <c r="C132" s="43" t="s">
        <v>188</v>
      </c>
      <c r="D132" s="43" t="s">
        <v>50</v>
      </c>
      <c r="E132" s="65"/>
      <c r="F132" s="43">
        <f t="shared" si="11"/>
        <v>1440</v>
      </c>
      <c r="G132" s="43">
        <v>24</v>
      </c>
      <c r="H132" s="64" t="s">
        <v>43</v>
      </c>
      <c r="I132" s="60">
        <v>45850</v>
      </c>
      <c r="J132" s="64" t="s">
        <v>344</v>
      </c>
      <c r="K132" s="64" t="s">
        <v>45</v>
      </c>
      <c r="L132" s="48"/>
    </row>
    <row r="133" ht="30" customHeight="1" spans="1:12">
      <c r="A133" s="41"/>
      <c r="B133" s="43" t="s">
        <v>345</v>
      </c>
      <c r="C133" s="43" t="s">
        <v>188</v>
      </c>
      <c r="D133" s="43" t="s">
        <v>50</v>
      </c>
      <c r="E133" s="65"/>
      <c r="F133" s="43">
        <f t="shared" si="11"/>
        <v>1440</v>
      </c>
      <c r="G133" s="43">
        <v>24</v>
      </c>
      <c r="H133" s="43" t="s">
        <v>47</v>
      </c>
      <c r="I133" s="60">
        <v>45851</v>
      </c>
      <c r="J133" s="64" t="s">
        <v>346</v>
      </c>
      <c r="K133" s="64" t="s">
        <v>45</v>
      </c>
      <c r="L133" s="48"/>
    </row>
    <row r="134" ht="39" customHeight="1" spans="1:12">
      <c r="A134" s="41"/>
      <c r="B134" s="15" t="s">
        <v>347</v>
      </c>
      <c r="C134" s="15">
        <v>9</v>
      </c>
      <c r="D134" s="15" t="s">
        <v>50</v>
      </c>
      <c r="E134" s="24" t="s">
        <v>348</v>
      </c>
      <c r="F134" s="15">
        <f t="shared" si="11"/>
        <v>1440</v>
      </c>
      <c r="G134" s="15">
        <v>24</v>
      </c>
      <c r="H134" s="16" t="s">
        <v>47</v>
      </c>
      <c r="I134" s="52">
        <v>45851</v>
      </c>
      <c r="J134" s="15" t="s">
        <v>349</v>
      </c>
      <c r="K134" s="15" t="s">
        <v>45</v>
      </c>
      <c r="L134" s="48"/>
    </row>
    <row r="135" ht="30" customHeight="1" spans="1:12">
      <c r="A135" s="41"/>
      <c r="B135" s="15" t="s">
        <v>350</v>
      </c>
      <c r="C135" s="15">
        <v>12</v>
      </c>
      <c r="D135" s="15" t="s">
        <v>70</v>
      </c>
      <c r="E135" s="16" t="s">
        <v>351</v>
      </c>
      <c r="F135" s="15">
        <f t="shared" ref="F135:F144" si="12">55*G135</f>
        <v>1320</v>
      </c>
      <c r="G135" s="15">
        <v>24</v>
      </c>
      <c r="H135" s="15" t="s">
        <v>72</v>
      </c>
      <c r="I135" s="52">
        <v>45848</v>
      </c>
      <c r="J135" s="16" t="s">
        <v>120</v>
      </c>
      <c r="K135" s="16" t="s">
        <v>74</v>
      </c>
      <c r="L135" s="48"/>
    </row>
    <row r="136" ht="30" customHeight="1" spans="1:12">
      <c r="A136" s="41"/>
      <c r="B136" s="15" t="s">
        <v>352</v>
      </c>
      <c r="C136" s="15">
        <v>12</v>
      </c>
      <c r="D136" s="15" t="s">
        <v>70</v>
      </c>
      <c r="E136" s="17"/>
      <c r="F136" s="15">
        <f t="shared" si="12"/>
        <v>1320</v>
      </c>
      <c r="G136" s="15">
        <v>24</v>
      </c>
      <c r="H136" s="15" t="s">
        <v>72</v>
      </c>
      <c r="I136" s="52">
        <v>45850</v>
      </c>
      <c r="J136" s="16" t="s">
        <v>296</v>
      </c>
      <c r="K136" s="16" t="s">
        <v>74</v>
      </c>
      <c r="L136" s="48"/>
    </row>
    <row r="137" ht="30" customHeight="1" spans="1:12">
      <c r="A137" s="41"/>
      <c r="B137" s="15" t="s">
        <v>353</v>
      </c>
      <c r="C137" s="15">
        <v>12</v>
      </c>
      <c r="D137" s="15" t="s">
        <v>70</v>
      </c>
      <c r="E137" s="17"/>
      <c r="F137" s="15">
        <f t="shared" si="12"/>
        <v>1320</v>
      </c>
      <c r="G137" s="15">
        <v>24</v>
      </c>
      <c r="H137" s="15" t="s">
        <v>72</v>
      </c>
      <c r="I137" s="52">
        <v>45850</v>
      </c>
      <c r="J137" s="16" t="s">
        <v>298</v>
      </c>
      <c r="K137" s="16" t="s">
        <v>74</v>
      </c>
      <c r="L137" s="48"/>
    </row>
    <row r="138" ht="30" customHeight="1" spans="1:12">
      <c r="A138" s="41"/>
      <c r="B138" s="15" t="s">
        <v>354</v>
      </c>
      <c r="C138" s="15">
        <v>12</v>
      </c>
      <c r="D138" s="15" t="s">
        <v>70</v>
      </c>
      <c r="E138" s="17"/>
      <c r="F138" s="15">
        <f t="shared" si="12"/>
        <v>1320</v>
      </c>
      <c r="G138" s="15">
        <v>24</v>
      </c>
      <c r="H138" s="15" t="s">
        <v>97</v>
      </c>
      <c r="I138" s="52">
        <v>45851</v>
      </c>
      <c r="J138" s="16" t="s">
        <v>355</v>
      </c>
      <c r="K138" s="16" t="s">
        <v>74</v>
      </c>
      <c r="L138" s="48"/>
    </row>
    <row r="139" ht="30" customHeight="1" spans="1:12">
      <c r="A139" s="41"/>
      <c r="B139" s="15" t="s">
        <v>356</v>
      </c>
      <c r="C139" s="15">
        <v>12</v>
      </c>
      <c r="D139" s="15" t="s">
        <v>70</v>
      </c>
      <c r="E139" s="18"/>
      <c r="F139" s="15">
        <f t="shared" si="12"/>
        <v>1320</v>
      </c>
      <c r="G139" s="15">
        <v>24</v>
      </c>
      <c r="H139" s="15" t="s">
        <v>97</v>
      </c>
      <c r="I139" s="52">
        <v>45851</v>
      </c>
      <c r="J139" s="16" t="s">
        <v>357</v>
      </c>
      <c r="K139" s="16" t="s">
        <v>74</v>
      </c>
      <c r="L139" s="48"/>
    </row>
    <row r="140" ht="30" customHeight="1" spans="1:12">
      <c r="A140" s="41"/>
      <c r="B140" s="43" t="s">
        <v>358</v>
      </c>
      <c r="C140" s="43" t="s">
        <v>188</v>
      </c>
      <c r="D140" s="43" t="s">
        <v>70</v>
      </c>
      <c r="E140" s="65" t="s">
        <v>359</v>
      </c>
      <c r="F140" s="43">
        <f t="shared" si="12"/>
        <v>1320</v>
      </c>
      <c r="G140" s="43">
        <v>24</v>
      </c>
      <c r="H140" s="43" t="s">
        <v>72</v>
      </c>
      <c r="I140" s="60">
        <v>45850</v>
      </c>
      <c r="J140" s="43" t="s">
        <v>360</v>
      </c>
      <c r="K140" s="43" t="s">
        <v>74</v>
      </c>
      <c r="L140" s="48"/>
    </row>
    <row r="141" ht="30" customHeight="1" spans="1:12">
      <c r="A141" s="41"/>
      <c r="B141" s="43" t="s">
        <v>361</v>
      </c>
      <c r="C141" s="43" t="s">
        <v>188</v>
      </c>
      <c r="D141" s="43" t="s">
        <v>70</v>
      </c>
      <c r="E141" s="65"/>
      <c r="F141" s="43">
        <f t="shared" si="12"/>
        <v>1320</v>
      </c>
      <c r="G141" s="43">
        <v>24</v>
      </c>
      <c r="H141" s="43" t="s">
        <v>72</v>
      </c>
      <c r="I141" s="60">
        <v>45848</v>
      </c>
      <c r="J141" s="43" t="s">
        <v>118</v>
      </c>
      <c r="K141" s="43" t="s">
        <v>74</v>
      </c>
      <c r="L141" s="48"/>
    </row>
    <row r="142" ht="30" customHeight="1" spans="1:12">
      <c r="A142" s="41"/>
      <c r="B142" s="43" t="s">
        <v>362</v>
      </c>
      <c r="C142" s="43" t="s">
        <v>188</v>
      </c>
      <c r="D142" s="43" t="s">
        <v>70</v>
      </c>
      <c r="E142" s="65"/>
      <c r="F142" s="43">
        <f t="shared" si="12"/>
        <v>1320</v>
      </c>
      <c r="G142" s="43">
        <v>24</v>
      </c>
      <c r="H142" s="43" t="s">
        <v>72</v>
      </c>
      <c r="I142" s="60">
        <v>45850</v>
      </c>
      <c r="J142" s="43" t="s">
        <v>363</v>
      </c>
      <c r="K142" s="43" t="s">
        <v>74</v>
      </c>
      <c r="L142" s="48"/>
    </row>
    <row r="143" ht="30" customHeight="1" spans="1:12">
      <c r="A143" s="41"/>
      <c r="B143" s="43" t="s">
        <v>364</v>
      </c>
      <c r="C143" s="43" t="s">
        <v>188</v>
      </c>
      <c r="D143" s="43" t="s">
        <v>70</v>
      </c>
      <c r="E143" s="65"/>
      <c r="F143" s="43">
        <f t="shared" si="12"/>
        <v>1320</v>
      </c>
      <c r="G143" s="43">
        <v>24</v>
      </c>
      <c r="H143" s="43" t="s">
        <v>72</v>
      </c>
      <c r="I143" s="60">
        <v>45848</v>
      </c>
      <c r="J143" s="43" t="s">
        <v>365</v>
      </c>
      <c r="K143" s="43" t="s">
        <v>74</v>
      </c>
      <c r="L143" s="48"/>
    </row>
    <row r="144" ht="30" customHeight="1" spans="1:12">
      <c r="A144" s="41"/>
      <c r="B144" s="43" t="s">
        <v>366</v>
      </c>
      <c r="C144" s="43" t="s">
        <v>188</v>
      </c>
      <c r="D144" s="43" t="s">
        <v>70</v>
      </c>
      <c r="E144" s="65"/>
      <c r="F144" s="43">
        <f t="shared" si="12"/>
        <v>1320</v>
      </c>
      <c r="G144" s="43">
        <v>24</v>
      </c>
      <c r="H144" s="43" t="s">
        <v>72</v>
      </c>
      <c r="I144" s="60">
        <v>45850</v>
      </c>
      <c r="J144" s="43" t="s">
        <v>309</v>
      </c>
      <c r="K144" s="43" t="s">
        <v>74</v>
      </c>
      <c r="L144" s="48"/>
    </row>
    <row r="145" ht="30" customHeight="1" spans="1:12">
      <c r="A145" s="41"/>
      <c r="B145" s="16" t="s">
        <v>367</v>
      </c>
      <c r="C145" s="16">
        <v>10</v>
      </c>
      <c r="D145" s="16" t="s">
        <v>41</v>
      </c>
      <c r="E145" s="16" t="s">
        <v>78</v>
      </c>
      <c r="F145" s="23">
        <f t="shared" ref="F145:F156" si="13">80*G145</f>
        <v>1920</v>
      </c>
      <c r="G145" s="15">
        <v>24</v>
      </c>
      <c r="H145" s="15" t="s">
        <v>47</v>
      </c>
      <c r="I145" s="52">
        <v>45848</v>
      </c>
      <c r="J145" s="15" t="s">
        <v>325</v>
      </c>
      <c r="K145" s="15">
        <v>314</v>
      </c>
      <c r="L145" s="48"/>
    </row>
    <row r="146" ht="30" customHeight="1" spans="1:12">
      <c r="A146" s="41"/>
      <c r="B146" s="16" t="s">
        <v>368</v>
      </c>
      <c r="C146" s="16">
        <v>10</v>
      </c>
      <c r="D146" s="16" t="s">
        <v>41</v>
      </c>
      <c r="E146" s="17"/>
      <c r="F146" s="23">
        <f t="shared" si="13"/>
        <v>1920</v>
      </c>
      <c r="G146" s="15">
        <v>24</v>
      </c>
      <c r="H146" s="15" t="s">
        <v>369</v>
      </c>
      <c r="I146" s="52">
        <v>45848</v>
      </c>
      <c r="J146" s="15" t="s">
        <v>370</v>
      </c>
      <c r="K146" s="15">
        <v>314</v>
      </c>
      <c r="L146" s="48"/>
    </row>
    <row r="147" ht="30" customHeight="1" spans="1:12">
      <c r="A147" s="41"/>
      <c r="B147" s="16" t="s">
        <v>371</v>
      </c>
      <c r="C147" s="16">
        <v>10</v>
      </c>
      <c r="D147" s="16" t="s">
        <v>41</v>
      </c>
      <c r="E147" s="17"/>
      <c r="F147" s="23">
        <f t="shared" si="13"/>
        <v>1920</v>
      </c>
      <c r="G147" s="15">
        <v>24</v>
      </c>
      <c r="H147" s="15" t="s">
        <v>43</v>
      </c>
      <c r="I147" s="52">
        <v>45850</v>
      </c>
      <c r="J147" s="15" t="s">
        <v>363</v>
      </c>
      <c r="K147" s="15">
        <v>314</v>
      </c>
      <c r="L147" s="48"/>
    </row>
    <row r="148" ht="30" customHeight="1" spans="1:12">
      <c r="A148" s="41"/>
      <c r="B148" s="16" t="s">
        <v>372</v>
      </c>
      <c r="C148" s="16">
        <v>10</v>
      </c>
      <c r="D148" s="16" t="s">
        <v>41</v>
      </c>
      <c r="E148" s="17"/>
      <c r="F148" s="23">
        <f t="shared" si="13"/>
        <v>1920</v>
      </c>
      <c r="G148" s="15">
        <v>24</v>
      </c>
      <c r="H148" s="15" t="s">
        <v>43</v>
      </c>
      <c r="I148" s="52">
        <v>45851</v>
      </c>
      <c r="J148" s="15" t="s">
        <v>306</v>
      </c>
      <c r="K148" s="15">
        <v>314</v>
      </c>
      <c r="L148" s="48"/>
    </row>
    <row r="149" ht="30" customHeight="1" spans="1:12">
      <c r="A149" s="41"/>
      <c r="B149" s="16" t="s">
        <v>373</v>
      </c>
      <c r="C149" s="16">
        <v>10</v>
      </c>
      <c r="D149" s="16" t="s">
        <v>50</v>
      </c>
      <c r="E149" s="17"/>
      <c r="F149" s="23">
        <f t="shared" si="13"/>
        <v>1920</v>
      </c>
      <c r="G149" s="15">
        <v>24</v>
      </c>
      <c r="H149" s="15" t="s">
        <v>47</v>
      </c>
      <c r="I149" s="52">
        <v>45849</v>
      </c>
      <c r="J149" s="15" t="s">
        <v>331</v>
      </c>
      <c r="K149" s="15">
        <v>314</v>
      </c>
      <c r="L149" s="48"/>
    </row>
    <row r="150" ht="30" customHeight="1" spans="1:12">
      <c r="A150" s="41"/>
      <c r="B150" s="16" t="s">
        <v>374</v>
      </c>
      <c r="C150" s="16">
        <v>10</v>
      </c>
      <c r="D150" s="16" t="s">
        <v>50</v>
      </c>
      <c r="E150" s="17"/>
      <c r="F150" s="23">
        <f t="shared" si="13"/>
        <v>1920</v>
      </c>
      <c r="G150" s="15">
        <v>24</v>
      </c>
      <c r="H150" s="15" t="s">
        <v>47</v>
      </c>
      <c r="I150" s="52">
        <v>45851</v>
      </c>
      <c r="J150" s="15" t="s">
        <v>336</v>
      </c>
      <c r="K150" s="15">
        <v>314</v>
      </c>
      <c r="L150" s="48"/>
    </row>
    <row r="151" ht="30" customHeight="1" spans="1:12">
      <c r="A151" s="41"/>
      <c r="B151" s="16" t="s">
        <v>375</v>
      </c>
      <c r="C151" s="16">
        <v>10</v>
      </c>
      <c r="D151" s="16" t="s">
        <v>50</v>
      </c>
      <c r="E151" s="17"/>
      <c r="F151" s="23">
        <f t="shared" si="13"/>
        <v>1920</v>
      </c>
      <c r="G151" s="15">
        <v>24</v>
      </c>
      <c r="H151" s="15" t="s">
        <v>369</v>
      </c>
      <c r="I151" s="52">
        <v>45848</v>
      </c>
      <c r="J151" s="15" t="s">
        <v>376</v>
      </c>
      <c r="K151" s="15">
        <v>314</v>
      </c>
      <c r="L151" s="48"/>
    </row>
    <row r="152" ht="51" customHeight="1" spans="1:12">
      <c r="A152" s="41"/>
      <c r="B152" s="64" t="s">
        <v>377</v>
      </c>
      <c r="C152" s="64" t="s">
        <v>188</v>
      </c>
      <c r="D152" s="64" t="s">
        <v>50</v>
      </c>
      <c r="E152" s="44" t="s">
        <v>78</v>
      </c>
      <c r="F152" s="75">
        <f t="shared" si="13"/>
        <v>1920</v>
      </c>
      <c r="G152" s="75">
        <v>24</v>
      </c>
      <c r="H152" s="75" t="s">
        <v>43</v>
      </c>
      <c r="I152" s="60">
        <v>45850</v>
      </c>
      <c r="J152" s="43" t="s">
        <v>296</v>
      </c>
      <c r="K152" s="43">
        <v>314</v>
      </c>
      <c r="L152" s="48"/>
    </row>
    <row r="153" ht="46" customHeight="1" spans="1:12">
      <c r="A153" s="41"/>
      <c r="B153" s="16" t="s">
        <v>378</v>
      </c>
      <c r="C153" s="16">
        <v>12</v>
      </c>
      <c r="D153" s="16" t="s">
        <v>379</v>
      </c>
      <c r="E153" s="16" t="s">
        <v>82</v>
      </c>
      <c r="F153" s="16">
        <f t="shared" si="13"/>
        <v>1920</v>
      </c>
      <c r="G153" s="16">
        <v>24</v>
      </c>
      <c r="H153" s="16" t="s">
        <v>47</v>
      </c>
      <c r="I153" s="52">
        <v>45851</v>
      </c>
      <c r="J153" s="15" t="s">
        <v>380</v>
      </c>
      <c r="K153" s="15">
        <v>314</v>
      </c>
      <c r="L153" s="48"/>
    </row>
    <row r="154" ht="30" customHeight="1" spans="1:12">
      <c r="A154" s="41"/>
      <c r="B154" s="64" t="s">
        <v>381</v>
      </c>
      <c r="C154" s="64" t="s">
        <v>188</v>
      </c>
      <c r="D154" s="64" t="s">
        <v>379</v>
      </c>
      <c r="E154" s="64" t="s">
        <v>82</v>
      </c>
      <c r="F154" s="75">
        <f t="shared" si="13"/>
        <v>1920</v>
      </c>
      <c r="G154" s="75">
        <v>24</v>
      </c>
      <c r="H154" s="75" t="s">
        <v>43</v>
      </c>
      <c r="I154" s="60">
        <v>45851</v>
      </c>
      <c r="J154" s="43" t="s">
        <v>382</v>
      </c>
      <c r="K154" s="43">
        <v>314</v>
      </c>
      <c r="L154" s="48"/>
    </row>
    <row r="155" ht="30" customHeight="1" spans="1:12">
      <c r="A155" s="41"/>
      <c r="B155" s="64" t="s">
        <v>383</v>
      </c>
      <c r="C155" s="64" t="s">
        <v>188</v>
      </c>
      <c r="D155" s="64" t="s">
        <v>379</v>
      </c>
      <c r="E155" s="65"/>
      <c r="F155" s="75">
        <f t="shared" si="13"/>
        <v>1920</v>
      </c>
      <c r="G155" s="75">
        <v>24</v>
      </c>
      <c r="H155" s="75" t="s">
        <v>47</v>
      </c>
      <c r="I155" s="60">
        <v>45849</v>
      </c>
      <c r="J155" s="43" t="s">
        <v>384</v>
      </c>
      <c r="K155" s="43">
        <v>314</v>
      </c>
      <c r="L155" s="48"/>
    </row>
    <row r="156" ht="30" customHeight="1" spans="1:12">
      <c r="A156" s="41"/>
      <c r="B156" s="64" t="s">
        <v>385</v>
      </c>
      <c r="C156" s="64" t="s">
        <v>188</v>
      </c>
      <c r="D156" s="64" t="s">
        <v>379</v>
      </c>
      <c r="E156" s="65"/>
      <c r="F156" s="75">
        <f t="shared" si="13"/>
        <v>1920</v>
      </c>
      <c r="G156" s="75">
        <v>24</v>
      </c>
      <c r="H156" s="75" t="s">
        <v>47</v>
      </c>
      <c r="I156" s="60">
        <v>45850</v>
      </c>
      <c r="J156" s="43" t="s">
        <v>209</v>
      </c>
      <c r="K156" s="43">
        <v>314</v>
      </c>
      <c r="L156" s="48"/>
    </row>
    <row r="157" ht="30" customHeight="1" spans="1:12">
      <c r="A157" s="41"/>
      <c r="B157" s="16" t="s">
        <v>386</v>
      </c>
      <c r="C157" s="16">
        <v>10</v>
      </c>
      <c r="D157" s="16" t="s">
        <v>387</v>
      </c>
      <c r="E157" s="16" t="s">
        <v>388</v>
      </c>
      <c r="F157" s="23">
        <f t="shared" ref="F157:F163" si="14">50*G157</f>
        <v>1200</v>
      </c>
      <c r="G157" s="15">
        <v>24</v>
      </c>
      <c r="H157" s="15" t="s">
        <v>389</v>
      </c>
      <c r="I157" s="52">
        <v>45850</v>
      </c>
      <c r="J157" s="15" t="s">
        <v>390</v>
      </c>
      <c r="K157" s="15">
        <v>313</v>
      </c>
      <c r="L157" s="48"/>
    </row>
    <row r="158" ht="30" customHeight="1" spans="1:12">
      <c r="A158" s="41"/>
      <c r="B158" s="16" t="s">
        <v>391</v>
      </c>
      <c r="C158" s="16">
        <v>10</v>
      </c>
      <c r="D158" s="16" t="s">
        <v>387</v>
      </c>
      <c r="E158" s="17"/>
      <c r="F158" s="23">
        <f t="shared" si="14"/>
        <v>1200</v>
      </c>
      <c r="G158" s="15">
        <v>24</v>
      </c>
      <c r="H158" s="15" t="s">
        <v>389</v>
      </c>
      <c r="I158" s="52">
        <v>45850</v>
      </c>
      <c r="J158" s="15" t="s">
        <v>392</v>
      </c>
      <c r="K158" s="15">
        <v>313</v>
      </c>
      <c r="L158" s="48"/>
    </row>
    <row r="159" ht="30" customHeight="1" spans="1:12">
      <c r="A159" s="41"/>
      <c r="B159" s="16" t="s">
        <v>393</v>
      </c>
      <c r="C159" s="16">
        <v>10</v>
      </c>
      <c r="D159" s="30" t="s">
        <v>394</v>
      </c>
      <c r="E159" s="17"/>
      <c r="F159" s="23">
        <f t="shared" si="14"/>
        <v>1200</v>
      </c>
      <c r="G159" s="15">
        <v>24</v>
      </c>
      <c r="H159" s="15" t="s">
        <v>389</v>
      </c>
      <c r="I159" s="52">
        <v>45850</v>
      </c>
      <c r="J159" s="15" t="s">
        <v>395</v>
      </c>
      <c r="K159" s="15">
        <v>313</v>
      </c>
      <c r="L159" s="48"/>
    </row>
    <row r="160" ht="38.1" customHeight="1" spans="1:12">
      <c r="A160" s="41"/>
      <c r="B160" s="43" t="s">
        <v>396</v>
      </c>
      <c r="C160" s="43" t="s">
        <v>188</v>
      </c>
      <c r="D160" s="43" t="s">
        <v>397</v>
      </c>
      <c r="E160" s="43" t="s">
        <v>398</v>
      </c>
      <c r="F160" s="43">
        <f t="shared" si="14"/>
        <v>1200</v>
      </c>
      <c r="G160" s="43">
        <v>24</v>
      </c>
      <c r="H160" s="43" t="s">
        <v>389</v>
      </c>
      <c r="I160" s="60">
        <v>45850</v>
      </c>
      <c r="J160" s="43" t="s">
        <v>399</v>
      </c>
      <c r="K160" s="43">
        <v>313</v>
      </c>
      <c r="L160" s="48"/>
    </row>
    <row r="161" ht="39" customHeight="1" spans="1:12">
      <c r="A161" s="41"/>
      <c r="B161" s="16" t="s">
        <v>400</v>
      </c>
      <c r="C161" s="16">
        <v>10</v>
      </c>
      <c r="D161" s="30" t="s">
        <v>394</v>
      </c>
      <c r="E161" s="16" t="s">
        <v>401</v>
      </c>
      <c r="F161" s="16">
        <f t="shared" si="14"/>
        <v>1200</v>
      </c>
      <c r="G161" s="16">
        <v>24</v>
      </c>
      <c r="H161" s="15" t="s">
        <v>389</v>
      </c>
      <c r="I161" s="52">
        <v>45850</v>
      </c>
      <c r="J161" s="15" t="s">
        <v>402</v>
      </c>
      <c r="K161" s="15">
        <v>313</v>
      </c>
      <c r="L161" s="48"/>
    </row>
    <row r="162" ht="36" customHeight="1" spans="1:12">
      <c r="A162" s="41"/>
      <c r="B162" s="16" t="s">
        <v>403</v>
      </c>
      <c r="C162" s="16">
        <v>10</v>
      </c>
      <c r="D162" s="30" t="s">
        <v>394</v>
      </c>
      <c r="E162" s="18"/>
      <c r="F162" s="16">
        <f t="shared" si="14"/>
        <v>1200</v>
      </c>
      <c r="G162" s="16">
        <v>24</v>
      </c>
      <c r="H162" s="15" t="s">
        <v>389</v>
      </c>
      <c r="I162" s="52">
        <v>45850</v>
      </c>
      <c r="J162" s="15" t="s">
        <v>404</v>
      </c>
      <c r="K162" s="15">
        <v>313</v>
      </c>
      <c r="L162" s="48"/>
    </row>
    <row r="163" ht="50.1" customHeight="1" spans="1:12">
      <c r="A163" s="41"/>
      <c r="B163" s="43" t="s">
        <v>405</v>
      </c>
      <c r="C163" s="43" t="s">
        <v>188</v>
      </c>
      <c r="D163" s="43" t="s">
        <v>397</v>
      </c>
      <c r="E163" s="43" t="s">
        <v>401</v>
      </c>
      <c r="F163" s="43">
        <f t="shared" si="14"/>
        <v>1200</v>
      </c>
      <c r="G163" s="43">
        <v>24</v>
      </c>
      <c r="H163" s="43" t="s">
        <v>389</v>
      </c>
      <c r="I163" s="60">
        <v>45850</v>
      </c>
      <c r="J163" s="43" t="s">
        <v>406</v>
      </c>
      <c r="K163" s="43">
        <v>313</v>
      </c>
      <c r="L163" s="48"/>
    </row>
    <row r="164" ht="54" customHeight="1" spans="1:12">
      <c r="A164" s="41"/>
      <c r="B164" s="16" t="s">
        <v>407</v>
      </c>
      <c r="C164" s="16">
        <v>12</v>
      </c>
      <c r="D164" s="16" t="s">
        <v>408</v>
      </c>
      <c r="E164" s="16" t="s">
        <v>401</v>
      </c>
      <c r="F164" s="16">
        <f>60*G164</f>
        <v>1440</v>
      </c>
      <c r="G164" s="16">
        <v>24</v>
      </c>
      <c r="H164" s="16" t="s">
        <v>389</v>
      </c>
      <c r="I164" s="52">
        <v>45850</v>
      </c>
      <c r="J164" s="15" t="s">
        <v>409</v>
      </c>
      <c r="K164" s="15">
        <v>313</v>
      </c>
      <c r="L164" s="48"/>
    </row>
    <row r="165" ht="81" customHeight="1" spans="1:12">
      <c r="A165" s="41"/>
      <c r="B165" s="43" t="s">
        <v>410</v>
      </c>
      <c r="C165" s="43" t="s">
        <v>188</v>
      </c>
      <c r="D165" s="43" t="s">
        <v>411</v>
      </c>
      <c r="E165" s="76" t="s">
        <v>412</v>
      </c>
      <c r="F165" s="43">
        <f>50*G165</f>
        <v>1200</v>
      </c>
      <c r="G165" s="43">
        <v>24</v>
      </c>
      <c r="H165" s="43" t="s">
        <v>413</v>
      </c>
      <c r="I165" s="60">
        <v>45850</v>
      </c>
      <c r="J165" s="43" t="s">
        <v>414</v>
      </c>
      <c r="K165" s="43">
        <v>306</v>
      </c>
      <c r="L165" s="48"/>
    </row>
    <row r="166" ht="72" customHeight="1" spans="1:12">
      <c r="A166" s="77"/>
      <c r="B166" s="43" t="s">
        <v>415</v>
      </c>
      <c r="C166" s="43" t="s">
        <v>188</v>
      </c>
      <c r="D166" s="43" t="s">
        <v>411</v>
      </c>
      <c r="E166" s="76" t="s">
        <v>416</v>
      </c>
      <c r="F166" s="43">
        <f>50*G166</f>
        <v>1200</v>
      </c>
      <c r="G166" s="43">
        <v>24</v>
      </c>
      <c r="H166" s="43" t="s">
        <v>276</v>
      </c>
      <c r="I166" s="60">
        <v>45850</v>
      </c>
      <c r="J166" s="43" t="s">
        <v>417</v>
      </c>
      <c r="K166" s="43">
        <v>306</v>
      </c>
      <c r="L166" s="48"/>
    </row>
    <row r="167" ht="30" customHeight="1" spans="1:12">
      <c r="A167" s="69" t="s">
        <v>418</v>
      </c>
      <c r="B167" s="15" t="s">
        <v>419</v>
      </c>
      <c r="C167" s="15">
        <v>18</v>
      </c>
      <c r="D167" s="15" t="s">
        <v>85</v>
      </c>
      <c r="E167" s="16" t="s">
        <v>420</v>
      </c>
      <c r="F167" s="15">
        <f t="shared" ref="F167:F171" si="15">45*G167</f>
        <v>1080</v>
      </c>
      <c r="G167" s="15">
        <v>24</v>
      </c>
      <c r="H167" s="15" t="s">
        <v>87</v>
      </c>
      <c r="I167" s="52">
        <v>45849</v>
      </c>
      <c r="J167" s="15" t="s">
        <v>421</v>
      </c>
      <c r="K167" s="15">
        <v>308</v>
      </c>
      <c r="L167" s="48"/>
    </row>
    <row r="168" ht="30" customHeight="1" spans="1:12">
      <c r="A168" s="41"/>
      <c r="B168" s="15" t="s">
        <v>422</v>
      </c>
      <c r="C168" s="15">
        <v>18</v>
      </c>
      <c r="D168" s="15" t="s">
        <v>85</v>
      </c>
      <c r="E168" s="17"/>
      <c r="F168" s="15">
        <f t="shared" si="15"/>
        <v>1080</v>
      </c>
      <c r="G168" s="15">
        <v>24</v>
      </c>
      <c r="H168" s="15" t="s">
        <v>423</v>
      </c>
      <c r="I168" s="52">
        <v>45850</v>
      </c>
      <c r="J168" s="15" t="s">
        <v>424</v>
      </c>
      <c r="K168" s="15">
        <v>308</v>
      </c>
      <c r="L168" s="48"/>
    </row>
    <row r="169" ht="30" customHeight="1" spans="1:12">
      <c r="A169" s="41"/>
      <c r="B169" s="15" t="s">
        <v>425</v>
      </c>
      <c r="C169" s="15">
        <v>18</v>
      </c>
      <c r="D169" s="15" t="s">
        <v>85</v>
      </c>
      <c r="E169" s="17"/>
      <c r="F169" s="15">
        <f t="shared" si="15"/>
        <v>1080</v>
      </c>
      <c r="G169" s="15">
        <v>24</v>
      </c>
      <c r="H169" s="15" t="s">
        <v>92</v>
      </c>
      <c r="I169" s="52">
        <v>45851</v>
      </c>
      <c r="J169" s="15" t="s">
        <v>346</v>
      </c>
      <c r="K169" s="15">
        <v>308</v>
      </c>
      <c r="L169" s="48"/>
    </row>
    <row r="170" ht="30" customHeight="1" spans="1:12">
      <c r="A170" s="41"/>
      <c r="B170" s="43" t="s">
        <v>426</v>
      </c>
      <c r="C170" s="43" t="s">
        <v>188</v>
      </c>
      <c r="D170" s="43" t="s">
        <v>427</v>
      </c>
      <c r="E170" s="64" t="s">
        <v>428</v>
      </c>
      <c r="F170" s="64">
        <f t="shared" si="15"/>
        <v>1080</v>
      </c>
      <c r="G170" s="64">
        <v>24</v>
      </c>
      <c r="H170" s="64" t="s">
        <v>87</v>
      </c>
      <c r="I170" s="60">
        <v>45848</v>
      </c>
      <c r="J170" s="43" t="s">
        <v>429</v>
      </c>
      <c r="K170" s="43">
        <v>308</v>
      </c>
      <c r="L170" s="48"/>
    </row>
    <row r="171" ht="30" customHeight="1" spans="1:12">
      <c r="A171" s="41"/>
      <c r="B171" s="43" t="s">
        <v>430</v>
      </c>
      <c r="C171" s="43" t="s">
        <v>188</v>
      </c>
      <c r="D171" s="43" t="s">
        <v>427</v>
      </c>
      <c r="E171" s="65"/>
      <c r="F171" s="64">
        <f t="shared" si="15"/>
        <v>1080</v>
      </c>
      <c r="G171" s="64">
        <v>24</v>
      </c>
      <c r="H171" s="64" t="s">
        <v>423</v>
      </c>
      <c r="I171" s="60">
        <v>45850</v>
      </c>
      <c r="J171" s="43" t="s">
        <v>431</v>
      </c>
      <c r="K171" s="43">
        <v>308</v>
      </c>
      <c r="L171" s="48"/>
    </row>
    <row r="172" ht="30" customHeight="1" spans="1:12">
      <c r="A172" s="41"/>
      <c r="B172" s="43" t="s">
        <v>432</v>
      </c>
      <c r="C172" s="43" t="s">
        <v>188</v>
      </c>
      <c r="D172" s="43" t="s">
        <v>433</v>
      </c>
      <c r="E172" s="64" t="s">
        <v>434</v>
      </c>
      <c r="F172" s="64">
        <f>55*G172</f>
        <v>1320</v>
      </c>
      <c r="G172" s="64">
        <v>24</v>
      </c>
      <c r="H172" s="64" t="s">
        <v>87</v>
      </c>
      <c r="I172" s="60">
        <v>45848</v>
      </c>
      <c r="J172" s="43" t="s">
        <v>435</v>
      </c>
      <c r="K172" s="43">
        <v>308</v>
      </c>
      <c r="L172" s="48"/>
    </row>
    <row r="173" ht="30" customHeight="1" spans="1:12">
      <c r="A173" s="41"/>
      <c r="B173" s="43" t="s">
        <v>436</v>
      </c>
      <c r="C173" s="43" t="s">
        <v>188</v>
      </c>
      <c r="D173" s="43" t="s">
        <v>433</v>
      </c>
      <c r="E173" s="65"/>
      <c r="F173" s="64">
        <f>55*G173</f>
        <v>1320</v>
      </c>
      <c r="G173" s="64">
        <v>24</v>
      </c>
      <c r="H173" s="64" t="s">
        <v>423</v>
      </c>
      <c r="I173" s="60">
        <v>45850</v>
      </c>
      <c r="J173" s="43" t="s">
        <v>437</v>
      </c>
      <c r="K173" s="43">
        <v>308</v>
      </c>
      <c r="L173" s="48"/>
    </row>
    <row r="174" ht="30" customHeight="1" spans="1:12">
      <c r="A174" s="41"/>
      <c r="B174" s="43" t="s">
        <v>438</v>
      </c>
      <c r="C174" s="43" t="s">
        <v>188</v>
      </c>
      <c r="D174" s="43" t="s">
        <v>439</v>
      </c>
      <c r="E174" s="64" t="s">
        <v>440</v>
      </c>
      <c r="F174" s="64">
        <f>60*G174</f>
        <v>1440</v>
      </c>
      <c r="G174" s="64">
        <v>24</v>
      </c>
      <c r="H174" s="43" t="s">
        <v>92</v>
      </c>
      <c r="I174" s="60">
        <v>45851</v>
      </c>
      <c r="J174" s="43" t="s">
        <v>441</v>
      </c>
      <c r="K174" s="43">
        <v>308</v>
      </c>
      <c r="L174" s="48"/>
    </row>
    <row r="175" ht="30" customHeight="1" spans="1:12">
      <c r="A175" s="41"/>
      <c r="B175" s="43" t="s">
        <v>442</v>
      </c>
      <c r="C175" s="43" t="s">
        <v>188</v>
      </c>
      <c r="D175" s="43" t="s">
        <v>443</v>
      </c>
      <c r="E175" s="66"/>
      <c r="F175" s="64">
        <f>60*G175</f>
        <v>1440</v>
      </c>
      <c r="G175" s="64">
        <v>24</v>
      </c>
      <c r="H175" s="43" t="s">
        <v>87</v>
      </c>
      <c r="I175" s="60">
        <v>45850</v>
      </c>
      <c r="J175" s="43" t="s">
        <v>444</v>
      </c>
      <c r="K175" s="43">
        <v>308</v>
      </c>
      <c r="L175" s="48"/>
    </row>
    <row r="176" ht="30" customHeight="1" spans="1:12">
      <c r="A176" s="41"/>
      <c r="B176" s="15" t="s">
        <v>445</v>
      </c>
      <c r="C176" s="15">
        <v>18</v>
      </c>
      <c r="D176" s="15" t="s">
        <v>446</v>
      </c>
      <c r="E176" s="15" t="s">
        <v>447</v>
      </c>
      <c r="F176" s="16">
        <f>45*G176</f>
        <v>1080</v>
      </c>
      <c r="G176" s="16">
        <v>24</v>
      </c>
      <c r="H176" s="15" t="s">
        <v>97</v>
      </c>
      <c r="I176" s="52">
        <v>45850</v>
      </c>
      <c r="J176" s="15" t="s">
        <v>448</v>
      </c>
      <c r="K176" s="15">
        <v>306</v>
      </c>
      <c r="L176" s="48"/>
    </row>
    <row r="177" ht="30" customHeight="1" spans="1:12">
      <c r="A177" s="41"/>
      <c r="B177" s="43" t="s">
        <v>449</v>
      </c>
      <c r="C177" s="43" t="s">
        <v>188</v>
      </c>
      <c r="D177" s="43" t="s">
        <v>450</v>
      </c>
      <c r="E177" s="43" t="s">
        <v>451</v>
      </c>
      <c r="F177" s="43">
        <f>55*G177</f>
        <v>1320</v>
      </c>
      <c r="G177" s="43">
        <v>24</v>
      </c>
      <c r="H177" s="43" t="s">
        <v>97</v>
      </c>
      <c r="I177" s="60">
        <v>45850</v>
      </c>
      <c r="J177" s="43" t="s">
        <v>344</v>
      </c>
      <c r="K177" s="43">
        <v>306</v>
      </c>
      <c r="L177" s="48"/>
    </row>
    <row r="178" ht="30" customHeight="1" spans="1:12">
      <c r="A178" s="77"/>
      <c r="B178" s="18" t="s">
        <v>452</v>
      </c>
      <c r="C178" s="18">
        <v>18</v>
      </c>
      <c r="D178" s="15" t="s">
        <v>85</v>
      </c>
      <c r="E178" s="18" t="s">
        <v>453</v>
      </c>
      <c r="F178" s="18">
        <f>45*G178</f>
        <v>1080</v>
      </c>
      <c r="G178" s="18">
        <v>24</v>
      </c>
      <c r="H178" s="18" t="s">
        <v>97</v>
      </c>
      <c r="I178" s="52">
        <v>45851</v>
      </c>
      <c r="J178" s="15" t="s">
        <v>454</v>
      </c>
      <c r="K178" s="15">
        <v>306</v>
      </c>
      <c r="L178" s="48"/>
    </row>
    <row r="179" ht="30" customHeight="1" spans="1:12">
      <c r="A179" s="69" t="s">
        <v>455</v>
      </c>
      <c r="B179" s="18" t="s">
        <v>456</v>
      </c>
      <c r="C179" s="18">
        <v>12</v>
      </c>
      <c r="D179" s="18" t="s">
        <v>387</v>
      </c>
      <c r="E179" s="16" t="s">
        <v>457</v>
      </c>
      <c r="F179" s="15">
        <f t="shared" ref="F179:F185" si="16">55*G179</f>
        <v>1320</v>
      </c>
      <c r="G179" s="15">
        <v>24</v>
      </c>
      <c r="H179" s="18" t="s">
        <v>97</v>
      </c>
      <c r="I179" s="52">
        <v>45851</v>
      </c>
      <c r="J179" s="15" t="s">
        <v>458</v>
      </c>
      <c r="K179" s="15" t="s">
        <v>74</v>
      </c>
      <c r="L179" s="48"/>
    </row>
    <row r="180" ht="30" customHeight="1" spans="1:12">
      <c r="A180" s="41"/>
      <c r="B180" s="43" t="s">
        <v>459</v>
      </c>
      <c r="C180" s="43" t="s">
        <v>188</v>
      </c>
      <c r="D180" s="43" t="s">
        <v>41</v>
      </c>
      <c r="E180" s="43" t="s">
        <v>460</v>
      </c>
      <c r="F180" s="64">
        <f t="shared" si="16"/>
        <v>1320</v>
      </c>
      <c r="G180" s="64">
        <v>24</v>
      </c>
      <c r="H180" s="43" t="s">
        <v>97</v>
      </c>
      <c r="I180" s="60">
        <v>45851</v>
      </c>
      <c r="J180" s="60" t="s">
        <v>461</v>
      </c>
      <c r="K180" s="43" t="s">
        <v>74</v>
      </c>
      <c r="L180" s="48"/>
    </row>
    <row r="181" ht="30" customHeight="1" spans="1:12">
      <c r="A181" s="41"/>
      <c r="B181" s="43" t="s">
        <v>462</v>
      </c>
      <c r="C181" s="43" t="s">
        <v>188</v>
      </c>
      <c r="D181" s="43" t="s">
        <v>41</v>
      </c>
      <c r="E181" s="64" t="s">
        <v>463</v>
      </c>
      <c r="F181" s="64">
        <f t="shared" si="16"/>
        <v>1320</v>
      </c>
      <c r="G181" s="64">
        <v>24</v>
      </c>
      <c r="H181" s="43" t="s">
        <v>72</v>
      </c>
      <c r="I181" s="60">
        <v>45849</v>
      </c>
      <c r="J181" s="60" t="s">
        <v>274</v>
      </c>
      <c r="K181" s="43" t="s">
        <v>74</v>
      </c>
      <c r="L181" s="48"/>
    </row>
    <row r="182" ht="30" customHeight="1" spans="1:12">
      <c r="A182" s="41"/>
      <c r="B182" s="43" t="s">
        <v>464</v>
      </c>
      <c r="C182" s="43" t="s">
        <v>188</v>
      </c>
      <c r="D182" s="43" t="s">
        <v>41</v>
      </c>
      <c r="E182" s="65"/>
      <c r="F182" s="64">
        <f t="shared" si="16"/>
        <v>1320</v>
      </c>
      <c r="G182" s="64">
        <v>24</v>
      </c>
      <c r="H182" s="43" t="s">
        <v>97</v>
      </c>
      <c r="I182" s="60">
        <v>45851</v>
      </c>
      <c r="J182" s="60" t="s">
        <v>349</v>
      </c>
      <c r="K182" s="43" t="s">
        <v>74</v>
      </c>
      <c r="L182" s="48"/>
    </row>
    <row r="183" ht="30" customHeight="1" spans="1:12">
      <c r="A183" s="41"/>
      <c r="B183" s="43" t="s">
        <v>465</v>
      </c>
      <c r="C183" s="43" t="s">
        <v>188</v>
      </c>
      <c r="D183" s="43" t="s">
        <v>466</v>
      </c>
      <c r="E183" s="64" t="s">
        <v>467</v>
      </c>
      <c r="F183" s="64">
        <f t="shared" si="16"/>
        <v>1320</v>
      </c>
      <c r="G183" s="64">
        <v>24</v>
      </c>
      <c r="H183" s="43" t="s">
        <v>72</v>
      </c>
      <c r="I183" s="60">
        <v>45849</v>
      </c>
      <c r="J183" s="60" t="s">
        <v>468</v>
      </c>
      <c r="K183" s="43" t="s">
        <v>74</v>
      </c>
      <c r="L183" s="48"/>
    </row>
    <row r="184" ht="30" customHeight="1" spans="1:12">
      <c r="A184" s="41"/>
      <c r="B184" s="43" t="s">
        <v>469</v>
      </c>
      <c r="C184" s="43" t="s">
        <v>188</v>
      </c>
      <c r="D184" s="43" t="s">
        <v>466</v>
      </c>
      <c r="E184" s="66"/>
      <c r="F184" s="64">
        <f t="shared" si="16"/>
        <v>1320</v>
      </c>
      <c r="G184" s="64">
        <v>24</v>
      </c>
      <c r="H184" s="43" t="s">
        <v>72</v>
      </c>
      <c r="I184" s="60">
        <v>45849</v>
      </c>
      <c r="J184" s="60" t="s">
        <v>287</v>
      </c>
      <c r="K184" s="43" t="s">
        <v>74</v>
      </c>
      <c r="L184" s="48"/>
    </row>
    <row r="185" ht="40" customHeight="1" spans="1:12">
      <c r="A185" s="41"/>
      <c r="B185" s="43" t="s">
        <v>470</v>
      </c>
      <c r="C185" s="43" t="s">
        <v>188</v>
      </c>
      <c r="D185" s="43" t="s">
        <v>471</v>
      </c>
      <c r="E185" s="43" t="s">
        <v>472</v>
      </c>
      <c r="F185" s="64">
        <f t="shared" si="16"/>
        <v>1320</v>
      </c>
      <c r="G185" s="64">
        <v>24</v>
      </c>
      <c r="H185" s="43" t="s">
        <v>97</v>
      </c>
      <c r="I185" s="60">
        <v>45851</v>
      </c>
      <c r="J185" s="43" t="s">
        <v>473</v>
      </c>
      <c r="K185" s="43" t="s">
        <v>74</v>
      </c>
      <c r="L185" s="48"/>
    </row>
    <row r="186" ht="30" customHeight="1" spans="1:12">
      <c r="A186" s="41"/>
      <c r="B186" s="15" t="s">
        <v>474</v>
      </c>
      <c r="C186" s="15">
        <v>16</v>
      </c>
      <c r="D186" s="15" t="s">
        <v>85</v>
      </c>
      <c r="E186" s="16" t="s">
        <v>475</v>
      </c>
      <c r="F186" s="16">
        <f t="shared" ref="F186:F193" si="17">45*G186</f>
        <v>1080</v>
      </c>
      <c r="G186" s="16">
        <v>24</v>
      </c>
      <c r="H186" s="78" t="s">
        <v>476</v>
      </c>
      <c r="I186" s="52">
        <v>45850</v>
      </c>
      <c r="J186" s="15" t="s">
        <v>414</v>
      </c>
      <c r="K186" s="15">
        <v>303</v>
      </c>
      <c r="L186" s="48"/>
    </row>
    <row r="187" ht="30" customHeight="1" spans="1:12">
      <c r="A187" s="41"/>
      <c r="B187" s="15" t="s">
        <v>477</v>
      </c>
      <c r="C187" s="15">
        <v>16</v>
      </c>
      <c r="D187" s="15" t="s">
        <v>85</v>
      </c>
      <c r="E187" s="17"/>
      <c r="F187" s="16">
        <f t="shared" si="17"/>
        <v>1080</v>
      </c>
      <c r="G187" s="16">
        <v>24</v>
      </c>
      <c r="H187" s="78" t="s">
        <v>478</v>
      </c>
      <c r="I187" s="52">
        <v>45851</v>
      </c>
      <c r="J187" s="15" t="s">
        <v>479</v>
      </c>
      <c r="K187" s="15">
        <v>305</v>
      </c>
      <c r="L187" s="48"/>
    </row>
    <row r="188" ht="30" customHeight="1" spans="1:12">
      <c r="A188" s="41"/>
      <c r="B188" s="15" t="s">
        <v>480</v>
      </c>
      <c r="C188" s="15">
        <v>16</v>
      </c>
      <c r="D188" s="15" t="s">
        <v>85</v>
      </c>
      <c r="E188" s="18"/>
      <c r="F188" s="16">
        <f t="shared" si="17"/>
        <v>1080</v>
      </c>
      <c r="G188" s="16">
        <v>24</v>
      </c>
      <c r="H188" s="78" t="s">
        <v>481</v>
      </c>
      <c r="I188" s="52">
        <v>45851</v>
      </c>
      <c r="J188" s="15" t="s">
        <v>482</v>
      </c>
      <c r="K188" s="15">
        <v>305</v>
      </c>
      <c r="L188" s="48"/>
    </row>
    <row r="189" ht="30" customHeight="1" spans="1:12">
      <c r="A189" s="41"/>
      <c r="B189" s="43" t="s">
        <v>483</v>
      </c>
      <c r="C189" s="43" t="s">
        <v>188</v>
      </c>
      <c r="D189" s="43" t="s">
        <v>484</v>
      </c>
      <c r="E189" s="64" t="s">
        <v>485</v>
      </c>
      <c r="F189" s="43">
        <f t="shared" si="17"/>
        <v>1080</v>
      </c>
      <c r="G189" s="43">
        <v>24</v>
      </c>
      <c r="H189" s="43" t="s">
        <v>476</v>
      </c>
      <c r="I189" s="60">
        <v>45848</v>
      </c>
      <c r="J189" s="43" t="s">
        <v>486</v>
      </c>
      <c r="K189" s="43">
        <v>305</v>
      </c>
      <c r="L189" s="48"/>
    </row>
    <row r="190" ht="30" customHeight="1" spans="1:12">
      <c r="A190" s="41"/>
      <c r="B190" s="43" t="s">
        <v>487</v>
      </c>
      <c r="C190" s="43" t="s">
        <v>188</v>
      </c>
      <c r="D190" s="43" t="s">
        <v>484</v>
      </c>
      <c r="E190" s="65"/>
      <c r="F190" s="43">
        <f t="shared" si="17"/>
        <v>1080</v>
      </c>
      <c r="G190" s="43">
        <v>24</v>
      </c>
      <c r="H190" s="43" t="s">
        <v>488</v>
      </c>
      <c r="I190" s="60">
        <v>45849</v>
      </c>
      <c r="J190" s="43" t="s">
        <v>489</v>
      </c>
      <c r="K190" s="43">
        <v>303</v>
      </c>
      <c r="L190" s="48"/>
    </row>
    <row r="191" ht="30" customHeight="1" spans="1:12">
      <c r="A191" s="41"/>
      <c r="B191" s="43" t="s">
        <v>490</v>
      </c>
      <c r="C191" s="43" t="s">
        <v>188</v>
      </c>
      <c r="D191" s="43" t="s">
        <v>484</v>
      </c>
      <c r="E191" s="65"/>
      <c r="F191" s="43">
        <f t="shared" si="17"/>
        <v>1080</v>
      </c>
      <c r="G191" s="43">
        <v>24</v>
      </c>
      <c r="H191" s="43" t="s">
        <v>478</v>
      </c>
      <c r="I191" s="60">
        <v>45851</v>
      </c>
      <c r="J191" s="43" t="s">
        <v>491</v>
      </c>
      <c r="K191" s="43">
        <v>305</v>
      </c>
      <c r="L191" s="48"/>
    </row>
    <row r="192" ht="30" customHeight="1" spans="1:12">
      <c r="A192" s="41"/>
      <c r="B192" s="43" t="s">
        <v>492</v>
      </c>
      <c r="C192" s="43" t="s">
        <v>188</v>
      </c>
      <c r="D192" s="43" t="s">
        <v>493</v>
      </c>
      <c r="E192" s="64" t="s">
        <v>494</v>
      </c>
      <c r="F192" s="43">
        <f t="shared" si="17"/>
        <v>1080</v>
      </c>
      <c r="G192" s="43">
        <v>24</v>
      </c>
      <c r="H192" s="43" t="s">
        <v>495</v>
      </c>
      <c r="I192" s="60">
        <v>45850</v>
      </c>
      <c r="J192" s="43" t="s">
        <v>124</v>
      </c>
      <c r="K192" s="43">
        <v>303</v>
      </c>
      <c r="L192" s="48"/>
    </row>
    <row r="193" ht="30" customHeight="1" spans="1:12">
      <c r="A193" s="41"/>
      <c r="B193" s="43" t="s">
        <v>496</v>
      </c>
      <c r="C193" s="43" t="s">
        <v>188</v>
      </c>
      <c r="D193" s="43" t="s">
        <v>493</v>
      </c>
      <c r="E193" s="66"/>
      <c r="F193" s="43">
        <f t="shared" si="17"/>
        <v>1080</v>
      </c>
      <c r="G193" s="43">
        <v>24</v>
      </c>
      <c r="H193" s="43" t="s">
        <v>481</v>
      </c>
      <c r="I193" s="60">
        <v>45851</v>
      </c>
      <c r="J193" s="43" t="s">
        <v>497</v>
      </c>
      <c r="K193" s="43">
        <v>305</v>
      </c>
      <c r="L193" s="48"/>
    </row>
    <row r="194" ht="30" customHeight="1" spans="1:12">
      <c r="A194" s="41"/>
      <c r="B194" s="43" t="s">
        <v>498</v>
      </c>
      <c r="C194" s="43" t="s">
        <v>188</v>
      </c>
      <c r="D194" s="43" t="s">
        <v>499</v>
      </c>
      <c r="E194" s="64" t="s">
        <v>500</v>
      </c>
      <c r="F194" s="43">
        <f>55*G194</f>
        <v>1320</v>
      </c>
      <c r="G194" s="43">
        <v>24</v>
      </c>
      <c r="H194" s="43" t="s">
        <v>476</v>
      </c>
      <c r="I194" s="60">
        <v>45849</v>
      </c>
      <c r="J194" s="43" t="s">
        <v>489</v>
      </c>
      <c r="K194" s="43">
        <v>305</v>
      </c>
      <c r="L194" s="48"/>
    </row>
    <row r="195" ht="30" customHeight="1" spans="1:12">
      <c r="A195" s="41"/>
      <c r="B195" s="43" t="s">
        <v>501</v>
      </c>
      <c r="C195" s="43" t="s">
        <v>188</v>
      </c>
      <c r="D195" s="43" t="s">
        <v>502</v>
      </c>
      <c r="E195" s="43" t="s">
        <v>503</v>
      </c>
      <c r="F195" s="64">
        <f>55*G195</f>
        <v>1320</v>
      </c>
      <c r="G195" s="64">
        <v>24</v>
      </c>
      <c r="H195" s="64" t="s">
        <v>495</v>
      </c>
      <c r="I195" s="60">
        <v>45850</v>
      </c>
      <c r="J195" s="43" t="s">
        <v>504</v>
      </c>
      <c r="K195" s="43">
        <v>303</v>
      </c>
      <c r="L195" s="48"/>
    </row>
    <row r="196" ht="30" customHeight="1" spans="1:12">
      <c r="A196" s="41"/>
      <c r="B196" s="15" t="s">
        <v>505</v>
      </c>
      <c r="C196" s="15">
        <v>16</v>
      </c>
      <c r="D196" s="15" t="s">
        <v>506</v>
      </c>
      <c r="E196" s="16" t="s">
        <v>507</v>
      </c>
      <c r="F196" s="15">
        <f>50*G196</f>
        <v>1200</v>
      </c>
      <c r="G196" s="15">
        <v>24</v>
      </c>
      <c r="H196" s="16" t="s">
        <v>508</v>
      </c>
      <c r="I196" s="52">
        <v>45850</v>
      </c>
      <c r="J196" s="15" t="s">
        <v>509</v>
      </c>
      <c r="K196" s="15">
        <v>305</v>
      </c>
      <c r="L196" s="48"/>
    </row>
    <row r="197" ht="30" customHeight="1" spans="1:12">
      <c r="A197" s="41"/>
      <c r="B197" s="15" t="s">
        <v>510</v>
      </c>
      <c r="C197" s="15">
        <v>16</v>
      </c>
      <c r="D197" s="15" t="s">
        <v>506</v>
      </c>
      <c r="E197" s="18"/>
      <c r="F197" s="15">
        <f>50*G197</f>
        <v>1200</v>
      </c>
      <c r="G197" s="15">
        <v>24</v>
      </c>
      <c r="H197" s="16" t="s">
        <v>488</v>
      </c>
      <c r="I197" s="52">
        <v>45851</v>
      </c>
      <c r="J197" s="15" t="s">
        <v>511</v>
      </c>
      <c r="K197" s="15">
        <v>303</v>
      </c>
      <c r="L197" s="48"/>
    </row>
    <row r="198" ht="30" customHeight="1" spans="1:12">
      <c r="A198" s="41"/>
      <c r="B198" s="43" t="s">
        <v>512</v>
      </c>
      <c r="C198" s="43" t="s">
        <v>188</v>
      </c>
      <c r="D198" s="43" t="s">
        <v>513</v>
      </c>
      <c r="E198" s="64" t="s">
        <v>514</v>
      </c>
      <c r="F198" s="43">
        <f>50*G198</f>
        <v>1200</v>
      </c>
      <c r="G198" s="43">
        <v>24</v>
      </c>
      <c r="H198" s="43" t="s">
        <v>488</v>
      </c>
      <c r="I198" s="60">
        <v>45849</v>
      </c>
      <c r="J198" s="43" t="s">
        <v>515</v>
      </c>
      <c r="K198" s="43">
        <v>303</v>
      </c>
      <c r="L198" s="48"/>
    </row>
    <row r="199" ht="30" customHeight="1" spans="1:12">
      <c r="A199" s="41"/>
      <c r="B199" s="43" t="s">
        <v>516</v>
      </c>
      <c r="C199" s="43" t="s">
        <v>188</v>
      </c>
      <c r="D199" s="43" t="s">
        <v>513</v>
      </c>
      <c r="E199" s="65"/>
      <c r="F199" s="43">
        <f>50*G199</f>
        <v>1200</v>
      </c>
      <c r="G199" s="64">
        <v>24</v>
      </c>
      <c r="H199" s="64" t="s">
        <v>508</v>
      </c>
      <c r="I199" s="60">
        <v>45850</v>
      </c>
      <c r="J199" s="43" t="s">
        <v>517</v>
      </c>
      <c r="K199" s="43">
        <v>305</v>
      </c>
      <c r="L199" s="48"/>
    </row>
    <row r="200" ht="36" customHeight="1" spans="1:12">
      <c r="A200" s="41"/>
      <c r="B200" s="43" t="s">
        <v>518</v>
      </c>
      <c r="C200" s="43" t="s">
        <v>188</v>
      </c>
      <c r="D200" s="43" t="s">
        <v>519</v>
      </c>
      <c r="E200" s="64" t="s">
        <v>520</v>
      </c>
      <c r="F200" s="64">
        <f>60*G200</f>
        <v>1440</v>
      </c>
      <c r="G200" s="64">
        <v>24</v>
      </c>
      <c r="H200" s="64" t="s">
        <v>488</v>
      </c>
      <c r="I200" s="60">
        <v>45851</v>
      </c>
      <c r="J200" s="43" t="s">
        <v>521</v>
      </c>
      <c r="K200" s="43">
        <v>303</v>
      </c>
      <c r="L200" s="48"/>
    </row>
    <row r="201" ht="30" customHeight="1" spans="1:12">
      <c r="A201" s="41"/>
      <c r="B201" s="43" t="s">
        <v>522</v>
      </c>
      <c r="C201" s="43" t="s">
        <v>188</v>
      </c>
      <c r="D201" s="43" t="s">
        <v>523</v>
      </c>
      <c r="E201" s="64" t="s">
        <v>524</v>
      </c>
      <c r="F201" s="64">
        <f>60*G201</f>
        <v>1440</v>
      </c>
      <c r="G201" s="64">
        <v>24</v>
      </c>
      <c r="H201" s="64" t="s">
        <v>508</v>
      </c>
      <c r="I201" s="60">
        <v>45850</v>
      </c>
      <c r="J201" s="43" t="s">
        <v>504</v>
      </c>
      <c r="K201" s="43">
        <v>305</v>
      </c>
      <c r="L201" s="48"/>
    </row>
    <row r="202" ht="30" customHeight="1" spans="1:12">
      <c r="A202" s="41"/>
      <c r="B202" s="43" t="s">
        <v>525</v>
      </c>
      <c r="C202" s="43" t="s">
        <v>188</v>
      </c>
      <c r="D202" s="43" t="s">
        <v>523</v>
      </c>
      <c r="E202" s="66"/>
      <c r="F202" s="64">
        <f>60*G202</f>
        <v>1440</v>
      </c>
      <c r="G202" s="64">
        <v>24</v>
      </c>
      <c r="H202" s="64" t="s">
        <v>508</v>
      </c>
      <c r="I202" s="60">
        <v>45850</v>
      </c>
      <c r="J202" s="43" t="s">
        <v>526</v>
      </c>
      <c r="K202" s="43">
        <v>305</v>
      </c>
      <c r="L202" s="48"/>
    </row>
    <row r="203" ht="30" customHeight="1" spans="1:12">
      <c r="A203" s="41"/>
      <c r="B203" s="15" t="s">
        <v>527</v>
      </c>
      <c r="C203" s="15">
        <v>18</v>
      </c>
      <c r="D203" s="15" t="s">
        <v>85</v>
      </c>
      <c r="E203" s="16" t="s">
        <v>528</v>
      </c>
      <c r="F203" s="16">
        <f>50*G203</f>
        <v>1200</v>
      </c>
      <c r="G203" s="16">
        <v>24</v>
      </c>
      <c r="H203" s="15" t="s">
        <v>481</v>
      </c>
      <c r="I203" s="52">
        <v>45850</v>
      </c>
      <c r="J203" s="15" t="s">
        <v>529</v>
      </c>
      <c r="K203" s="15">
        <v>303</v>
      </c>
      <c r="L203" s="48"/>
    </row>
    <row r="204" ht="30" customHeight="1" spans="1:12">
      <c r="A204" s="41"/>
      <c r="B204" s="15" t="s">
        <v>530</v>
      </c>
      <c r="C204" s="15">
        <v>18</v>
      </c>
      <c r="D204" s="15" t="s">
        <v>531</v>
      </c>
      <c r="E204" s="16" t="s">
        <v>532</v>
      </c>
      <c r="F204" s="16">
        <f>50*G204</f>
        <v>1200</v>
      </c>
      <c r="G204" s="16">
        <v>24</v>
      </c>
      <c r="H204" s="15" t="s">
        <v>533</v>
      </c>
      <c r="I204" s="52">
        <v>45849</v>
      </c>
      <c r="J204" s="15" t="s">
        <v>534</v>
      </c>
      <c r="K204" s="15">
        <v>307</v>
      </c>
      <c r="L204" s="48"/>
    </row>
    <row r="205" ht="30" customHeight="1" spans="1:12">
      <c r="A205" s="41"/>
      <c r="B205" s="43" t="s">
        <v>535</v>
      </c>
      <c r="C205" s="43" t="s">
        <v>188</v>
      </c>
      <c r="D205" s="43" t="s">
        <v>536</v>
      </c>
      <c r="E205" s="43" t="s">
        <v>537</v>
      </c>
      <c r="F205" s="43">
        <f>50*G205</f>
        <v>1200</v>
      </c>
      <c r="G205" s="43">
        <v>24</v>
      </c>
      <c r="H205" s="43" t="s">
        <v>481</v>
      </c>
      <c r="I205" s="60">
        <v>45848</v>
      </c>
      <c r="J205" s="43" t="s">
        <v>538</v>
      </c>
      <c r="K205" s="43">
        <v>303</v>
      </c>
      <c r="L205" s="48"/>
    </row>
    <row r="206" ht="32.1" customHeight="1" spans="1:12">
      <c r="A206" s="41"/>
      <c r="B206" s="43" t="s">
        <v>539</v>
      </c>
      <c r="C206" s="43" t="s">
        <v>188</v>
      </c>
      <c r="D206" s="43" t="s">
        <v>540</v>
      </c>
      <c r="E206" s="64" t="s">
        <v>541</v>
      </c>
      <c r="F206" s="43">
        <f>60*G206</f>
        <v>1440</v>
      </c>
      <c r="G206" s="43">
        <v>24</v>
      </c>
      <c r="H206" s="43" t="s">
        <v>481</v>
      </c>
      <c r="I206" s="60">
        <v>45851</v>
      </c>
      <c r="J206" s="43" t="s">
        <v>542</v>
      </c>
      <c r="K206" s="43">
        <v>303</v>
      </c>
      <c r="L206" s="48"/>
    </row>
    <row r="207" ht="32.1" customHeight="1" spans="1:12">
      <c r="A207" s="41"/>
      <c r="B207" s="43" t="s">
        <v>543</v>
      </c>
      <c r="C207" s="43" t="s">
        <v>188</v>
      </c>
      <c r="D207" s="79" t="s">
        <v>544</v>
      </c>
      <c r="E207" s="65"/>
      <c r="F207" s="75">
        <f>60*G207</f>
        <v>1440</v>
      </c>
      <c r="G207" s="43">
        <v>24</v>
      </c>
      <c r="H207" s="43" t="s">
        <v>533</v>
      </c>
      <c r="I207" s="60">
        <v>45849</v>
      </c>
      <c r="J207" s="43" t="s">
        <v>545</v>
      </c>
      <c r="K207" s="43">
        <v>307</v>
      </c>
      <c r="L207" s="48"/>
    </row>
    <row r="208" ht="37" customHeight="1" spans="1:12">
      <c r="A208" s="41"/>
      <c r="B208" s="43" t="s">
        <v>546</v>
      </c>
      <c r="C208" s="43" t="s">
        <v>188</v>
      </c>
      <c r="D208" s="79" t="s">
        <v>547</v>
      </c>
      <c r="E208" s="64" t="s">
        <v>548</v>
      </c>
      <c r="F208" s="75">
        <f>60*G208</f>
        <v>1440</v>
      </c>
      <c r="G208" s="43">
        <v>24</v>
      </c>
      <c r="H208" s="43" t="s">
        <v>481</v>
      </c>
      <c r="I208" s="60">
        <v>45851</v>
      </c>
      <c r="J208" s="43" t="s">
        <v>549</v>
      </c>
      <c r="K208" s="43">
        <v>303</v>
      </c>
      <c r="L208" s="48"/>
    </row>
    <row r="209" ht="38" customHeight="1" spans="1:12">
      <c r="A209" s="41"/>
      <c r="B209" s="43" t="s">
        <v>550</v>
      </c>
      <c r="C209" s="43" t="s">
        <v>188</v>
      </c>
      <c r="D209" s="79" t="s">
        <v>547</v>
      </c>
      <c r="E209" s="66"/>
      <c r="F209" s="75">
        <f>60*G209</f>
        <v>1440</v>
      </c>
      <c r="G209" s="43">
        <v>24</v>
      </c>
      <c r="H209" s="43" t="s">
        <v>533</v>
      </c>
      <c r="I209" s="60">
        <v>45850</v>
      </c>
      <c r="J209" s="43" t="s">
        <v>551</v>
      </c>
      <c r="K209" s="43">
        <v>307</v>
      </c>
      <c r="L209" s="48"/>
    </row>
    <row r="210" ht="30" customHeight="1" spans="1:12">
      <c r="A210" s="41"/>
      <c r="B210" s="15" t="s">
        <v>552</v>
      </c>
      <c r="C210" s="15">
        <v>16</v>
      </c>
      <c r="D210" s="15" t="s">
        <v>553</v>
      </c>
      <c r="E210" s="16" t="s">
        <v>554</v>
      </c>
      <c r="F210" s="15">
        <f>50*G210</f>
        <v>1200</v>
      </c>
      <c r="G210" s="15">
        <v>24</v>
      </c>
      <c r="H210" s="15" t="s">
        <v>476</v>
      </c>
      <c r="I210" s="52">
        <v>45849</v>
      </c>
      <c r="J210" s="15" t="s">
        <v>515</v>
      </c>
      <c r="K210" s="15">
        <v>305</v>
      </c>
      <c r="L210" s="48"/>
    </row>
    <row r="211" ht="30" customHeight="1" spans="1:12">
      <c r="A211" s="41"/>
      <c r="B211" s="15" t="s">
        <v>555</v>
      </c>
      <c r="C211" s="15">
        <v>16</v>
      </c>
      <c r="D211" s="15" t="s">
        <v>553</v>
      </c>
      <c r="E211" s="17"/>
      <c r="F211" s="15">
        <f>50*G211</f>
        <v>1200</v>
      </c>
      <c r="G211" s="15">
        <v>24</v>
      </c>
      <c r="H211" s="15" t="s">
        <v>476</v>
      </c>
      <c r="I211" s="52">
        <v>45850</v>
      </c>
      <c r="J211" s="15" t="s">
        <v>556</v>
      </c>
      <c r="K211" s="15">
        <v>303</v>
      </c>
      <c r="L211" s="48"/>
    </row>
    <row r="212" ht="30" customHeight="1" spans="1:12">
      <c r="A212" s="41"/>
      <c r="B212" s="43" t="s">
        <v>557</v>
      </c>
      <c r="C212" s="43" t="s">
        <v>188</v>
      </c>
      <c r="D212" s="43" t="s">
        <v>558</v>
      </c>
      <c r="E212" s="64" t="s">
        <v>559</v>
      </c>
      <c r="F212" s="43">
        <f>50*G212</f>
        <v>1200</v>
      </c>
      <c r="G212" s="43">
        <v>24</v>
      </c>
      <c r="H212" s="43" t="s">
        <v>481</v>
      </c>
      <c r="I212" s="60">
        <v>45851</v>
      </c>
      <c r="J212" s="43" t="s">
        <v>560</v>
      </c>
      <c r="K212" s="43">
        <v>305</v>
      </c>
      <c r="L212" s="48"/>
    </row>
    <row r="213" ht="30" customHeight="1" spans="1:12">
      <c r="A213" s="41"/>
      <c r="B213" s="15" t="s">
        <v>561</v>
      </c>
      <c r="C213" s="15">
        <v>18</v>
      </c>
      <c r="D213" s="15" t="s">
        <v>562</v>
      </c>
      <c r="E213" s="16" t="s">
        <v>563</v>
      </c>
      <c r="F213" s="15">
        <f>50*G213</f>
        <v>1200</v>
      </c>
      <c r="G213" s="15">
        <v>24</v>
      </c>
      <c r="H213" s="15" t="s">
        <v>564</v>
      </c>
      <c r="I213" s="52">
        <v>45850</v>
      </c>
      <c r="J213" s="15" t="s">
        <v>551</v>
      </c>
      <c r="K213" s="15">
        <v>304</v>
      </c>
      <c r="L213" s="48"/>
    </row>
    <row r="214" ht="30" customHeight="1" spans="1:12">
      <c r="A214" s="41"/>
      <c r="B214" s="43" t="s">
        <v>565</v>
      </c>
      <c r="C214" s="43" t="s">
        <v>188</v>
      </c>
      <c r="D214" s="43" t="s">
        <v>566</v>
      </c>
      <c r="E214" s="64" t="s">
        <v>567</v>
      </c>
      <c r="F214" s="64">
        <f>50*G214</f>
        <v>1200</v>
      </c>
      <c r="G214" s="64">
        <v>24</v>
      </c>
      <c r="H214" s="64" t="s">
        <v>564</v>
      </c>
      <c r="I214" s="60">
        <v>45850</v>
      </c>
      <c r="J214" s="43" t="s">
        <v>517</v>
      </c>
      <c r="K214" s="43">
        <v>304</v>
      </c>
      <c r="L214" s="48"/>
    </row>
    <row r="215" ht="30" customHeight="1" spans="1:12">
      <c r="A215" s="41"/>
      <c r="B215" s="43" t="s">
        <v>568</v>
      </c>
      <c r="C215" s="43" t="s">
        <v>188</v>
      </c>
      <c r="D215" s="43" t="s">
        <v>569</v>
      </c>
      <c r="E215" s="43" t="s">
        <v>570</v>
      </c>
      <c r="F215" s="43">
        <f>55*G215</f>
        <v>1320</v>
      </c>
      <c r="G215" s="43">
        <v>24</v>
      </c>
      <c r="H215" s="43" t="s">
        <v>564</v>
      </c>
      <c r="I215" s="60">
        <v>45850</v>
      </c>
      <c r="J215" s="43" t="s">
        <v>571</v>
      </c>
      <c r="K215" s="43">
        <v>304</v>
      </c>
      <c r="L215" s="48"/>
    </row>
    <row r="216" ht="30" customHeight="1" spans="1:12">
      <c r="A216" s="41"/>
      <c r="B216" s="43" t="s">
        <v>572</v>
      </c>
      <c r="C216" s="43" t="s">
        <v>188</v>
      </c>
      <c r="D216" s="43" t="s">
        <v>573</v>
      </c>
      <c r="E216" s="64" t="s">
        <v>574</v>
      </c>
      <c r="F216" s="43">
        <f>60*G216</f>
        <v>1440</v>
      </c>
      <c r="G216" s="43">
        <v>24</v>
      </c>
      <c r="H216" s="43" t="s">
        <v>123</v>
      </c>
      <c r="I216" s="60">
        <v>45851</v>
      </c>
      <c r="J216" s="43" t="s">
        <v>575</v>
      </c>
      <c r="K216" s="43">
        <v>304</v>
      </c>
      <c r="L216" s="48"/>
    </row>
    <row r="217" ht="30" customHeight="1" spans="1:12">
      <c r="A217" s="41"/>
      <c r="B217" s="43" t="s">
        <v>576</v>
      </c>
      <c r="C217" s="43" t="s">
        <v>188</v>
      </c>
      <c r="D217" s="43" t="s">
        <v>577</v>
      </c>
      <c r="E217" s="64" t="s">
        <v>578</v>
      </c>
      <c r="F217" s="43">
        <f>60*G217</f>
        <v>1440</v>
      </c>
      <c r="G217" s="43">
        <v>24</v>
      </c>
      <c r="H217" s="43" t="s">
        <v>564</v>
      </c>
      <c r="I217" s="60">
        <v>45849</v>
      </c>
      <c r="J217" s="43" t="s">
        <v>579</v>
      </c>
      <c r="K217" s="43">
        <v>304</v>
      </c>
      <c r="L217" s="48"/>
    </row>
    <row r="218" ht="30" customHeight="1" spans="1:12">
      <c r="A218" s="41"/>
      <c r="B218" s="43" t="s">
        <v>580</v>
      </c>
      <c r="C218" s="43" t="s">
        <v>188</v>
      </c>
      <c r="D218" s="43" t="s">
        <v>577</v>
      </c>
      <c r="E218" s="64" t="s">
        <v>581</v>
      </c>
      <c r="F218" s="43">
        <f>60*G218</f>
        <v>1440</v>
      </c>
      <c r="G218" s="43">
        <v>24</v>
      </c>
      <c r="H218" s="43" t="s">
        <v>123</v>
      </c>
      <c r="I218" s="60">
        <v>45851</v>
      </c>
      <c r="J218" s="43" t="s">
        <v>582</v>
      </c>
      <c r="K218" s="43">
        <v>304</v>
      </c>
      <c r="L218" s="48"/>
    </row>
    <row r="219" ht="30" customHeight="1" spans="1:12">
      <c r="A219" s="77"/>
      <c r="B219" s="43" t="s">
        <v>583</v>
      </c>
      <c r="C219" s="43" t="s">
        <v>188</v>
      </c>
      <c r="D219" s="43" t="s">
        <v>577</v>
      </c>
      <c r="E219" s="65"/>
      <c r="F219" s="43">
        <f>60*G219</f>
        <v>1440</v>
      </c>
      <c r="G219" s="43">
        <v>24</v>
      </c>
      <c r="H219" s="43" t="s">
        <v>564</v>
      </c>
      <c r="I219" s="60">
        <v>45850</v>
      </c>
      <c r="J219" s="43" t="s">
        <v>584</v>
      </c>
      <c r="K219" s="43">
        <v>304</v>
      </c>
      <c r="L219" s="48"/>
    </row>
    <row r="220" ht="30" customHeight="1" spans="1:12">
      <c r="A220" s="69" t="s">
        <v>585</v>
      </c>
      <c r="B220" s="15" t="s">
        <v>586</v>
      </c>
      <c r="C220" s="15">
        <v>18</v>
      </c>
      <c r="D220" s="15" t="s">
        <v>85</v>
      </c>
      <c r="E220" s="16" t="s">
        <v>587</v>
      </c>
      <c r="F220" s="15">
        <f t="shared" ref="F220:F231" si="18">45*G220</f>
        <v>1080</v>
      </c>
      <c r="G220" s="15">
        <v>24</v>
      </c>
      <c r="H220" s="15" t="s">
        <v>588</v>
      </c>
      <c r="I220" s="52">
        <v>45850</v>
      </c>
      <c r="J220" s="15" t="s">
        <v>124</v>
      </c>
      <c r="K220" s="15">
        <v>307</v>
      </c>
      <c r="L220" s="48"/>
    </row>
    <row r="221" ht="30" customHeight="1" spans="1:12">
      <c r="A221" s="41"/>
      <c r="B221" s="15" t="s">
        <v>589</v>
      </c>
      <c r="C221" s="15">
        <v>18</v>
      </c>
      <c r="D221" s="15" t="s">
        <v>85</v>
      </c>
      <c r="E221" s="17"/>
      <c r="F221" s="15">
        <f t="shared" si="18"/>
        <v>1080</v>
      </c>
      <c r="G221" s="15">
        <v>24</v>
      </c>
      <c r="H221" s="15" t="s">
        <v>590</v>
      </c>
      <c r="I221" s="52">
        <v>45851</v>
      </c>
      <c r="J221" s="15" t="s">
        <v>591</v>
      </c>
      <c r="K221" s="15">
        <v>311</v>
      </c>
      <c r="L221" s="48"/>
    </row>
    <row r="222" ht="30" customHeight="1" spans="1:12">
      <c r="A222" s="41"/>
      <c r="B222" s="15" t="s">
        <v>592</v>
      </c>
      <c r="C222" s="15">
        <v>18</v>
      </c>
      <c r="D222" s="15" t="s">
        <v>85</v>
      </c>
      <c r="E222" s="17"/>
      <c r="F222" s="15">
        <f t="shared" si="18"/>
        <v>1080</v>
      </c>
      <c r="G222" s="15">
        <v>24</v>
      </c>
      <c r="H222" s="15" t="s">
        <v>590</v>
      </c>
      <c r="I222" s="52">
        <v>45851</v>
      </c>
      <c r="J222" s="15" t="s">
        <v>593</v>
      </c>
      <c r="K222" s="15">
        <v>311</v>
      </c>
      <c r="L222" s="48"/>
    </row>
    <row r="223" ht="30" customHeight="1" spans="1:12">
      <c r="A223" s="41"/>
      <c r="B223" s="15" t="s">
        <v>594</v>
      </c>
      <c r="C223" s="15">
        <v>18</v>
      </c>
      <c r="D223" s="15" t="s">
        <v>85</v>
      </c>
      <c r="E223" s="18"/>
      <c r="F223" s="15">
        <f t="shared" si="18"/>
        <v>1080</v>
      </c>
      <c r="G223" s="15">
        <v>24</v>
      </c>
      <c r="H223" s="15" t="s">
        <v>595</v>
      </c>
      <c r="I223" s="52">
        <v>45851</v>
      </c>
      <c r="J223" s="15" t="s">
        <v>596</v>
      </c>
      <c r="K223" s="15">
        <v>307</v>
      </c>
      <c r="L223" s="48"/>
    </row>
    <row r="224" ht="30" customHeight="1" spans="1:12">
      <c r="A224" s="41"/>
      <c r="B224" s="43" t="s">
        <v>597</v>
      </c>
      <c r="C224" s="43" t="s">
        <v>188</v>
      </c>
      <c r="D224" s="43" t="s">
        <v>536</v>
      </c>
      <c r="E224" s="64" t="s">
        <v>598</v>
      </c>
      <c r="F224" s="43">
        <f t="shared" si="18"/>
        <v>1080</v>
      </c>
      <c r="G224" s="43">
        <v>24</v>
      </c>
      <c r="H224" s="43" t="s">
        <v>599</v>
      </c>
      <c r="I224" s="60">
        <v>45849</v>
      </c>
      <c r="J224" s="43" t="s">
        <v>600</v>
      </c>
      <c r="K224" s="43">
        <v>311</v>
      </c>
      <c r="L224" s="48"/>
    </row>
    <row r="225" ht="30" customHeight="1" spans="1:12">
      <c r="A225" s="41"/>
      <c r="B225" s="43" t="s">
        <v>601</v>
      </c>
      <c r="C225" s="43" t="s">
        <v>188</v>
      </c>
      <c r="D225" s="43" t="s">
        <v>536</v>
      </c>
      <c r="E225" s="65"/>
      <c r="F225" s="43">
        <f t="shared" si="18"/>
        <v>1080</v>
      </c>
      <c r="G225" s="43">
        <v>24</v>
      </c>
      <c r="H225" s="43" t="s">
        <v>590</v>
      </c>
      <c r="I225" s="60">
        <v>45850</v>
      </c>
      <c r="J225" s="43" t="s">
        <v>602</v>
      </c>
      <c r="K225" s="43">
        <v>311</v>
      </c>
      <c r="L225" s="48"/>
    </row>
    <row r="226" ht="30" customHeight="1" spans="1:12">
      <c r="A226" s="41"/>
      <c r="B226" s="43" t="s">
        <v>603</v>
      </c>
      <c r="C226" s="43" t="s">
        <v>188</v>
      </c>
      <c r="D226" s="43" t="s">
        <v>536</v>
      </c>
      <c r="E226" s="65"/>
      <c r="F226" s="43">
        <f t="shared" si="18"/>
        <v>1080</v>
      </c>
      <c r="G226" s="43">
        <v>24</v>
      </c>
      <c r="H226" s="43" t="s">
        <v>588</v>
      </c>
      <c r="I226" s="60">
        <v>45850</v>
      </c>
      <c r="J226" s="43" t="s">
        <v>604</v>
      </c>
      <c r="K226" s="43">
        <v>309</v>
      </c>
      <c r="L226" s="48"/>
    </row>
    <row r="227" ht="30" customHeight="1" spans="1:12">
      <c r="A227" s="41"/>
      <c r="B227" s="43" t="s">
        <v>605</v>
      </c>
      <c r="C227" s="43" t="s">
        <v>188</v>
      </c>
      <c r="D227" s="43" t="s">
        <v>536</v>
      </c>
      <c r="E227" s="66"/>
      <c r="F227" s="43">
        <f t="shared" si="18"/>
        <v>1080</v>
      </c>
      <c r="G227" s="43">
        <v>24</v>
      </c>
      <c r="H227" s="43" t="s">
        <v>92</v>
      </c>
      <c r="I227" s="60">
        <v>45851</v>
      </c>
      <c r="J227" s="43" t="s">
        <v>355</v>
      </c>
      <c r="K227" s="43">
        <v>311</v>
      </c>
      <c r="L227" s="48"/>
    </row>
    <row r="228" ht="30" customHeight="1" spans="1:12">
      <c r="A228" s="41"/>
      <c r="B228" s="43" t="s">
        <v>606</v>
      </c>
      <c r="C228" s="43" t="s">
        <v>188</v>
      </c>
      <c r="D228" s="43" t="s">
        <v>607</v>
      </c>
      <c r="E228" s="64" t="s">
        <v>608</v>
      </c>
      <c r="F228" s="43">
        <f t="shared" si="18"/>
        <v>1080</v>
      </c>
      <c r="G228" s="43">
        <v>24</v>
      </c>
      <c r="H228" s="43" t="s">
        <v>588</v>
      </c>
      <c r="I228" s="60">
        <v>45850</v>
      </c>
      <c r="J228" s="43" t="s">
        <v>126</v>
      </c>
      <c r="K228" s="43">
        <v>309</v>
      </c>
      <c r="L228" s="48"/>
    </row>
    <row r="229" ht="30" customHeight="1" spans="1:12">
      <c r="A229" s="41"/>
      <c r="B229" s="43" t="s">
        <v>609</v>
      </c>
      <c r="C229" s="43" t="s">
        <v>188</v>
      </c>
      <c r="D229" s="43" t="s">
        <v>607</v>
      </c>
      <c r="E229" s="65"/>
      <c r="F229" s="43">
        <f t="shared" si="18"/>
        <v>1080</v>
      </c>
      <c r="G229" s="43">
        <v>24</v>
      </c>
      <c r="H229" s="43" t="s">
        <v>590</v>
      </c>
      <c r="I229" s="60">
        <v>45851</v>
      </c>
      <c r="J229" s="43" t="s">
        <v>491</v>
      </c>
      <c r="K229" s="43">
        <v>311</v>
      </c>
      <c r="L229" s="48"/>
    </row>
    <row r="230" ht="30" customHeight="1" spans="1:12">
      <c r="A230" s="41"/>
      <c r="B230" s="43" t="s">
        <v>610</v>
      </c>
      <c r="C230" s="43" t="s">
        <v>188</v>
      </c>
      <c r="D230" s="43" t="s">
        <v>607</v>
      </c>
      <c r="E230" s="65"/>
      <c r="F230" s="43">
        <f t="shared" si="18"/>
        <v>1080</v>
      </c>
      <c r="G230" s="43">
        <v>24</v>
      </c>
      <c r="H230" s="43" t="s">
        <v>595</v>
      </c>
      <c r="I230" s="60">
        <v>45851</v>
      </c>
      <c r="J230" s="43" t="s">
        <v>611</v>
      </c>
      <c r="K230" s="43">
        <v>307</v>
      </c>
      <c r="L230" s="48"/>
    </row>
    <row r="231" ht="30" customHeight="1" spans="1:12">
      <c r="A231" s="41"/>
      <c r="B231" s="43" t="s">
        <v>612</v>
      </c>
      <c r="C231" s="43" t="s">
        <v>188</v>
      </c>
      <c r="D231" s="43" t="s">
        <v>607</v>
      </c>
      <c r="E231" s="66"/>
      <c r="F231" s="43">
        <f t="shared" si="18"/>
        <v>1080</v>
      </c>
      <c r="G231" s="43">
        <v>24</v>
      </c>
      <c r="H231" s="43" t="s">
        <v>599</v>
      </c>
      <c r="I231" s="60">
        <v>45850</v>
      </c>
      <c r="J231" s="43" t="s">
        <v>395</v>
      </c>
      <c r="K231" s="43">
        <v>309</v>
      </c>
      <c r="L231" s="48"/>
    </row>
    <row r="232" ht="39" customHeight="1" spans="1:12">
      <c r="A232" s="41"/>
      <c r="B232" s="43" t="s">
        <v>613</v>
      </c>
      <c r="C232" s="43" t="s">
        <v>188</v>
      </c>
      <c r="D232" s="43" t="s">
        <v>614</v>
      </c>
      <c r="E232" s="64" t="s">
        <v>615</v>
      </c>
      <c r="F232" s="43">
        <f>50*G232</f>
        <v>1200</v>
      </c>
      <c r="G232" s="43">
        <v>24</v>
      </c>
      <c r="H232" s="43" t="s">
        <v>599</v>
      </c>
      <c r="I232" s="60">
        <v>45850</v>
      </c>
      <c r="J232" s="43" t="s">
        <v>616</v>
      </c>
      <c r="K232" s="43">
        <v>309</v>
      </c>
      <c r="L232" s="48"/>
    </row>
    <row r="233" ht="39" customHeight="1" spans="1:12">
      <c r="A233" s="41"/>
      <c r="B233" s="43" t="s">
        <v>617</v>
      </c>
      <c r="C233" s="43" t="s">
        <v>188</v>
      </c>
      <c r="D233" s="43" t="s">
        <v>614</v>
      </c>
      <c r="E233" s="65"/>
      <c r="F233" s="43">
        <f>50*G233</f>
        <v>1200</v>
      </c>
      <c r="G233" s="43">
        <v>24</v>
      </c>
      <c r="H233" s="43" t="s">
        <v>590</v>
      </c>
      <c r="I233" s="60">
        <v>45851</v>
      </c>
      <c r="J233" s="43" t="s">
        <v>473</v>
      </c>
      <c r="K233" s="43">
        <v>311</v>
      </c>
      <c r="L233" s="48"/>
    </row>
    <row r="234" ht="39" customHeight="1" spans="1:12">
      <c r="A234" s="41"/>
      <c r="B234" s="43" t="s">
        <v>618</v>
      </c>
      <c r="C234" s="43" t="s">
        <v>188</v>
      </c>
      <c r="D234" s="43" t="s">
        <v>614</v>
      </c>
      <c r="E234" s="66"/>
      <c r="F234" s="43">
        <f>50*G234</f>
        <v>1200</v>
      </c>
      <c r="G234" s="43">
        <v>24</v>
      </c>
      <c r="H234" s="43" t="s">
        <v>92</v>
      </c>
      <c r="I234" s="60">
        <v>45851</v>
      </c>
      <c r="J234" s="43" t="s">
        <v>357</v>
      </c>
      <c r="K234" s="43">
        <v>311</v>
      </c>
      <c r="L234" s="48"/>
    </row>
    <row r="235" ht="39" customHeight="1" spans="1:12">
      <c r="A235" s="41"/>
      <c r="B235" s="43" t="s">
        <v>619</v>
      </c>
      <c r="C235" s="43" t="s">
        <v>188</v>
      </c>
      <c r="D235" s="43" t="s">
        <v>614</v>
      </c>
      <c r="E235" s="43" t="s">
        <v>620</v>
      </c>
      <c r="F235" s="43">
        <f>50*G235</f>
        <v>1200</v>
      </c>
      <c r="G235" s="43">
        <v>24</v>
      </c>
      <c r="H235" s="43" t="s">
        <v>588</v>
      </c>
      <c r="I235" s="60">
        <v>45850</v>
      </c>
      <c r="J235" s="43" t="s">
        <v>621</v>
      </c>
      <c r="K235" s="43">
        <v>307</v>
      </c>
      <c r="L235" s="48"/>
    </row>
    <row r="236" ht="30" customHeight="1" spans="1:12">
      <c r="A236" s="41"/>
      <c r="B236" s="43" t="s">
        <v>622</v>
      </c>
      <c r="C236" s="43" t="s">
        <v>188</v>
      </c>
      <c r="D236" s="43" t="s">
        <v>623</v>
      </c>
      <c r="E236" s="65" t="s">
        <v>624</v>
      </c>
      <c r="F236" s="43">
        <f>55*G236</f>
        <v>1320</v>
      </c>
      <c r="G236" s="43">
        <v>24</v>
      </c>
      <c r="H236" s="43" t="s">
        <v>599</v>
      </c>
      <c r="I236" s="60">
        <v>45850</v>
      </c>
      <c r="J236" s="43" t="s">
        <v>529</v>
      </c>
      <c r="K236" s="43">
        <v>309</v>
      </c>
      <c r="L236" s="48"/>
    </row>
    <row r="237" ht="30" customHeight="1" spans="1:12">
      <c r="A237" s="41"/>
      <c r="B237" s="43" t="s">
        <v>625</v>
      </c>
      <c r="C237" s="43" t="s">
        <v>188</v>
      </c>
      <c r="D237" s="43" t="s">
        <v>623</v>
      </c>
      <c r="E237" s="66"/>
      <c r="F237" s="43">
        <f>55*G237</f>
        <v>1320</v>
      </c>
      <c r="G237" s="43">
        <v>24</v>
      </c>
      <c r="H237" s="43" t="s">
        <v>590</v>
      </c>
      <c r="I237" s="60">
        <v>45850</v>
      </c>
      <c r="J237" s="43" t="s">
        <v>626</v>
      </c>
      <c r="K237" s="43">
        <v>311</v>
      </c>
      <c r="L237" s="48"/>
    </row>
    <row r="238" ht="30" customHeight="1" spans="1:12">
      <c r="A238" s="41"/>
      <c r="B238" s="43" t="s">
        <v>627</v>
      </c>
      <c r="C238" s="43" t="s">
        <v>188</v>
      </c>
      <c r="D238" s="43" t="s">
        <v>628</v>
      </c>
      <c r="E238" s="64" t="s">
        <v>629</v>
      </c>
      <c r="F238" s="43">
        <f t="shared" ref="F238:F256" si="19">55*G238</f>
        <v>1320</v>
      </c>
      <c r="G238" s="43">
        <v>24</v>
      </c>
      <c r="H238" s="43" t="s">
        <v>599</v>
      </c>
      <c r="I238" s="60">
        <v>45849</v>
      </c>
      <c r="J238" s="43" t="s">
        <v>545</v>
      </c>
      <c r="K238" s="43">
        <v>311</v>
      </c>
      <c r="L238" s="48"/>
    </row>
    <row r="239" ht="30" customHeight="1" spans="1:12">
      <c r="A239" s="41"/>
      <c r="B239" s="43" t="s">
        <v>630</v>
      </c>
      <c r="C239" s="43" t="s">
        <v>188</v>
      </c>
      <c r="D239" s="43" t="s">
        <v>628</v>
      </c>
      <c r="E239" s="66"/>
      <c r="F239" s="43">
        <f t="shared" si="19"/>
        <v>1320</v>
      </c>
      <c r="G239" s="43">
        <v>24</v>
      </c>
      <c r="H239" s="43" t="s">
        <v>590</v>
      </c>
      <c r="I239" s="60">
        <v>45851</v>
      </c>
      <c r="J239" s="43" t="s">
        <v>631</v>
      </c>
      <c r="K239" s="43">
        <v>311</v>
      </c>
      <c r="L239" s="48"/>
    </row>
    <row r="240" ht="30" customHeight="1" spans="1:12">
      <c r="A240" s="41"/>
      <c r="B240" s="80" t="s">
        <v>632</v>
      </c>
      <c r="C240" s="43" t="s">
        <v>188</v>
      </c>
      <c r="D240" s="81" t="s">
        <v>243</v>
      </c>
      <c r="E240" s="82" t="s">
        <v>633</v>
      </c>
      <c r="F240" s="43">
        <f>50*G240</f>
        <v>1200</v>
      </c>
      <c r="G240" s="43">
        <v>24</v>
      </c>
      <c r="H240" s="43" t="s">
        <v>599</v>
      </c>
      <c r="I240" s="60">
        <v>45850</v>
      </c>
      <c r="J240" s="43" t="s">
        <v>571</v>
      </c>
      <c r="K240" s="43">
        <v>309</v>
      </c>
      <c r="L240" s="48"/>
    </row>
    <row r="241" ht="30" customHeight="1" spans="1:12">
      <c r="A241" s="41"/>
      <c r="B241" s="43" t="s">
        <v>634</v>
      </c>
      <c r="C241" s="43" t="s">
        <v>188</v>
      </c>
      <c r="D241" s="81" t="s">
        <v>635</v>
      </c>
      <c r="E241" s="83" t="s">
        <v>636</v>
      </c>
      <c r="F241" s="43">
        <f t="shared" si="19"/>
        <v>1320</v>
      </c>
      <c r="G241" s="43">
        <v>24</v>
      </c>
      <c r="H241" s="43" t="s">
        <v>476</v>
      </c>
      <c r="I241" s="60">
        <v>45851</v>
      </c>
      <c r="J241" s="43" t="s">
        <v>637</v>
      </c>
      <c r="K241" s="43">
        <v>309</v>
      </c>
      <c r="L241" s="48"/>
    </row>
    <row r="242" ht="30" customHeight="1" spans="1:12">
      <c r="A242" s="77"/>
      <c r="B242" s="43" t="s">
        <v>638</v>
      </c>
      <c r="C242" s="43" t="s">
        <v>188</v>
      </c>
      <c r="D242" s="43" t="s">
        <v>639</v>
      </c>
      <c r="E242" s="43" t="s">
        <v>640</v>
      </c>
      <c r="F242" s="43">
        <f>60*G242</f>
        <v>1440</v>
      </c>
      <c r="G242" s="43">
        <v>24</v>
      </c>
      <c r="H242" s="43" t="s">
        <v>476</v>
      </c>
      <c r="I242" s="60">
        <v>45851</v>
      </c>
      <c r="J242" s="43" t="s">
        <v>641</v>
      </c>
      <c r="K242" s="43">
        <v>309</v>
      </c>
      <c r="L242" s="48"/>
    </row>
    <row r="243" ht="30" customHeight="1" spans="1:11">
      <c r="A243" s="69" t="s">
        <v>642</v>
      </c>
      <c r="B243" s="15" t="s">
        <v>643</v>
      </c>
      <c r="C243" s="15">
        <v>22</v>
      </c>
      <c r="D243" s="15" t="s">
        <v>140</v>
      </c>
      <c r="E243" s="15" t="s">
        <v>141</v>
      </c>
      <c r="F243" s="15">
        <f t="shared" si="19"/>
        <v>1320</v>
      </c>
      <c r="G243" s="15">
        <v>24</v>
      </c>
      <c r="H243" s="15" t="s">
        <v>644</v>
      </c>
      <c r="I243" s="52">
        <v>45848</v>
      </c>
      <c r="J243" s="15" t="s">
        <v>645</v>
      </c>
      <c r="K243" s="15">
        <v>212</v>
      </c>
    </row>
    <row r="244" ht="30" customHeight="1" spans="1:11">
      <c r="A244" s="41"/>
      <c r="B244" s="15" t="s">
        <v>646</v>
      </c>
      <c r="C244" s="15">
        <v>22</v>
      </c>
      <c r="D244" s="15" t="s">
        <v>140</v>
      </c>
      <c r="E244" s="15" t="s">
        <v>141</v>
      </c>
      <c r="F244" s="15">
        <f t="shared" si="19"/>
        <v>1320</v>
      </c>
      <c r="G244" s="15">
        <v>24</v>
      </c>
      <c r="H244" s="15" t="s">
        <v>142</v>
      </c>
      <c r="I244" s="52">
        <v>45849</v>
      </c>
      <c r="J244" s="15" t="s">
        <v>647</v>
      </c>
      <c r="K244" s="15">
        <v>102</v>
      </c>
    </row>
    <row r="245" ht="30" customHeight="1" spans="1:11">
      <c r="A245" s="41"/>
      <c r="B245" s="15" t="s">
        <v>648</v>
      </c>
      <c r="C245" s="15">
        <v>22</v>
      </c>
      <c r="D245" s="15" t="s">
        <v>649</v>
      </c>
      <c r="E245" s="15" t="s">
        <v>141</v>
      </c>
      <c r="F245" s="15">
        <f t="shared" si="19"/>
        <v>1320</v>
      </c>
      <c r="G245" s="15">
        <v>24</v>
      </c>
      <c r="H245" s="15" t="s">
        <v>644</v>
      </c>
      <c r="I245" s="52">
        <v>45851</v>
      </c>
      <c r="J245" s="15" t="s">
        <v>650</v>
      </c>
      <c r="K245" s="15">
        <v>213</v>
      </c>
    </row>
    <row r="246" ht="30" customHeight="1" spans="1:11">
      <c r="A246" s="41"/>
      <c r="B246" s="43" t="s">
        <v>651</v>
      </c>
      <c r="C246" s="43" t="s">
        <v>188</v>
      </c>
      <c r="D246" s="43" t="s">
        <v>128</v>
      </c>
      <c r="E246" s="43" t="s">
        <v>652</v>
      </c>
      <c r="F246" s="43">
        <f t="shared" si="19"/>
        <v>1320</v>
      </c>
      <c r="G246" s="43">
        <v>24</v>
      </c>
      <c r="H246" s="43" t="s">
        <v>142</v>
      </c>
      <c r="I246" s="60">
        <v>45850</v>
      </c>
      <c r="J246" s="43" t="s">
        <v>653</v>
      </c>
      <c r="K246" s="43">
        <v>101</v>
      </c>
    </row>
    <row r="247" ht="30" customHeight="1" spans="1:11">
      <c r="A247" s="41"/>
      <c r="B247" s="43" t="s">
        <v>654</v>
      </c>
      <c r="C247" s="43" t="s">
        <v>188</v>
      </c>
      <c r="D247" s="43" t="s">
        <v>655</v>
      </c>
      <c r="E247" s="43" t="s">
        <v>656</v>
      </c>
      <c r="F247" s="43">
        <f t="shared" si="19"/>
        <v>1320</v>
      </c>
      <c r="G247" s="43">
        <v>24</v>
      </c>
      <c r="H247" s="43" t="s">
        <v>142</v>
      </c>
      <c r="I247" s="60">
        <v>45850</v>
      </c>
      <c r="J247" s="43" t="s">
        <v>657</v>
      </c>
      <c r="K247" s="43">
        <v>101</v>
      </c>
    </row>
    <row r="248" ht="30" customHeight="1" spans="1:11">
      <c r="A248" s="41"/>
      <c r="B248" s="43" t="s">
        <v>658</v>
      </c>
      <c r="C248" s="43" t="s">
        <v>188</v>
      </c>
      <c r="D248" s="43" t="s">
        <v>659</v>
      </c>
      <c r="E248" s="43" t="s">
        <v>660</v>
      </c>
      <c r="F248" s="43">
        <f t="shared" si="19"/>
        <v>1320</v>
      </c>
      <c r="G248" s="43">
        <v>24</v>
      </c>
      <c r="H248" s="43" t="s">
        <v>644</v>
      </c>
      <c r="I248" s="60">
        <v>45851</v>
      </c>
      <c r="J248" s="43" t="s">
        <v>661</v>
      </c>
      <c r="K248" s="43">
        <v>101</v>
      </c>
    </row>
    <row r="249" ht="30" customHeight="1" spans="1:11">
      <c r="A249" s="41"/>
      <c r="B249" s="43" t="s">
        <v>662</v>
      </c>
      <c r="C249" s="43" t="s">
        <v>188</v>
      </c>
      <c r="D249" s="43" t="s">
        <v>663</v>
      </c>
      <c r="E249" s="43" t="s">
        <v>664</v>
      </c>
      <c r="F249" s="43">
        <f t="shared" si="19"/>
        <v>1320</v>
      </c>
      <c r="G249" s="43">
        <v>24</v>
      </c>
      <c r="H249" s="43" t="s">
        <v>644</v>
      </c>
      <c r="I249" s="60">
        <v>45850</v>
      </c>
      <c r="J249" s="43" t="s">
        <v>665</v>
      </c>
      <c r="K249" s="43">
        <v>101</v>
      </c>
    </row>
    <row r="250" ht="30" customHeight="1" spans="1:11">
      <c r="A250" s="41"/>
      <c r="B250" s="15" t="s">
        <v>666</v>
      </c>
      <c r="C250" s="15">
        <v>22</v>
      </c>
      <c r="D250" s="15" t="s">
        <v>115</v>
      </c>
      <c r="E250" s="15" t="s">
        <v>667</v>
      </c>
      <c r="F250" s="15">
        <f t="shared" si="19"/>
        <v>1320</v>
      </c>
      <c r="G250" s="15">
        <v>24</v>
      </c>
      <c r="H250" s="15" t="s">
        <v>481</v>
      </c>
      <c r="I250" s="52">
        <v>45851</v>
      </c>
      <c r="J250" s="15" t="s">
        <v>668</v>
      </c>
      <c r="K250" s="15">
        <v>102</v>
      </c>
    </row>
    <row r="251" ht="30" customHeight="1" spans="1:11">
      <c r="A251" s="41"/>
      <c r="B251" s="43" t="s">
        <v>669</v>
      </c>
      <c r="C251" s="43" t="s">
        <v>188</v>
      </c>
      <c r="D251" s="43" t="s">
        <v>670</v>
      </c>
      <c r="E251" s="43" t="s">
        <v>667</v>
      </c>
      <c r="F251" s="43">
        <f t="shared" si="19"/>
        <v>1320</v>
      </c>
      <c r="G251" s="43">
        <v>24</v>
      </c>
      <c r="H251" s="43" t="s">
        <v>481</v>
      </c>
      <c r="I251" s="60">
        <v>45851</v>
      </c>
      <c r="J251" s="43" t="s">
        <v>671</v>
      </c>
      <c r="K251" s="43">
        <v>102</v>
      </c>
    </row>
    <row r="252" ht="30" customHeight="1" spans="1:11">
      <c r="A252" s="41"/>
      <c r="B252" s="43" t="s">
        <v>672</v>
      </c>
      <c r="C252" s="43" t="s">
        <v>188</v>
      </c>
      <c r="D252" s="43" t="s">
        <v>673</v>
      </c>
      <c r="E252" s="43" t="s">
        <v>674</v>
      </c>
      <c r="F252" s="43">
        <f t="shared" si="19"/>
        <v>1320</v>
      </c>
      <c r="G252" s="43">
        <v>24</v>
      </c>
      <c r="H252" s="43" t="s">
        <v>481</v>
      </c>
      <c r="I252" s="60">
        <v>45850</v>
      </c>
      <c r="J252" s="43" t="s">
        <v>675</v>
      </c>
      <c r="K252" s="43">
        <v>101</v>
      </c>
    </row>
    <row r="253" ht="30" customHeight="1" spans="1:11">
      <c r="A253" s="41"/>
      <c r="B253" s="15" t="s">
        <v>676</v>
      </c>
      <c r="C253" s="15">
        <v>22</v>
      </c>
      <c r="D253" s="15" t="s">
        <v>56</v>
      </c>
      <c r="E253" s="15" t="s">
        <v>677</v>
      </c>
      <c r="F253" s="15">
        <f t="shared" si="19"/>
        <v>1320</v>
      </c>
      <c r="G253" s="15">
        <v>24</v>
      </c>
      <c r="H253" s="15" t="s">
        <v>135</v>
      </c>
      <c r="I253" s="52">
        <v>45848</v>
      </c>
      <c r="J253" s="15" t="s">
        <v>118</v>
      </c>
      <c r="K253" s="15">
        <v>101</v>
      </c>
    </row>
    <row r="254" ht="30" customHeight="1" spans="1:11">
      <c r="A254" s="41"/>
      <c r="B254" s="43" t="s">
        <v>678</v>
      </c>
      <c r="C254" s="43" t="s">
        <v>188</v>
      </c>
      <c r="D254" s="43" t="s">
        <v>679</v>
      </c>
      <c r="E254" s="43" t="s">
        <v>134</v>
      </c>
      <c r="F254" s="43">
        <f t="shared" si="19"/>
        <v>1320</v>
      </c>
      <c r="G254" s="43">
        <v>24</v>
      </c>
      <c r="H254" s="43" t="s">
        <v>135</v>
      </c>
      <c r="I254" s="60">
        <v>45849</v>
      </c>
      <c r="J254" s="43" t="s">
        <v>274</v>
      </c>
      <c r="K254" s="43">
        <v>101</v>
      </c>
    </row>
    <row r="255" ht="30" customHeight="1" spans="1:11">
      <c r="A255" s="41"/>
      <c r="B255" s="43" t="s">
        <v>680</v>
      </c>
      <c r="C255" s="43" t="s">
        <v>188</v>
      </c>
      <c r="D255" s="43" t="s">
        <v>679</v>
      </c>
      <c r="E255" s="43" t="s">
        <v>681</v>
      </c>
      <c r="F255" s="43">
        <f t="shared" si="19"/>
        <v>1320</v>
      </c>
      <c r="G255" s="43">
        <v>24</v>
      </c>
      <c r="H255" s="43" t="s">
        <v>135</v>
      </c>
      <c r="I255" s="60">
        <v>45848</v>
      </c>
      <c r="J255" s="43" t="s">
        <v>120</v>
      </c>
      <c r="K255" s="43">
        <v>101</v>
      </c>
    </row>
    <row r="256" ht="30" customHeight="1" spans="1:11">
      <c r="A256" s="77"/>
      <c r="B256" s="43" t="s">
        <v>682</v>
      </c>
      <c r="C256" s="43" t="s">
        <v>188</v>
      </c>
      <c r="D256" s="43" t="s">
        <v>683</v>
      </c>
      <c r="E256" s="43" t="s">
        <v>681</v>
      </c>
      <c r="F256" s="43">
        <f t="shared" si="19"/>
        <v>1320</v>
      </c>
      <c r="G256" s="43">
        <v>24</v>
      </c>
      <c r="H256" s="43" t="s">
        <v>135</v>
      </c>
      <c r="I256" s="60">
        <v>45849</v>
      </c>
      <c r="J256" s="43" t="s">
        <v>287</v>
      </c>
      <c r="K256" s="43">
        <v>101</v>
      </c>
    </row>
    <row r="257" ht="30" customHeight="1" spans="1:11">
      <c r="A257" s="84" t="s">
        <v>684</v>
      </c>
      <c r="B257" s="15" t="s">
        <v>685</v>
      </c>
      <c r="C257" s="15">
        <v>20</v>
      </c>
      <c r="D257" s="16" t="s">
        <v>150</v>
      </c>
      <c r="E257" s="16" t="s">
        <v>686</v>
      </c>
      <c r="F257" s="15">
        <f t="shared" ref="F257:F260" si="20">45*G257</f>
        <v>1080</v>
      </c>
      <c r="G257" s="15">
        <v>24</v>
      </c>
      <c r="H257" s="15" t="s">
        <v>687</v>
      </c>
      <c r="I257" s="52">
        <v>45848</v>
      </c>
      <c r="J257" s="15" t="s">
        <v>688</v>
      </c>
      <c r="K257" s="15">
        <v>210</v>
      </c>
    </row>
    <row r="258" ht="30" customHeight="1" spans="1:11">
      <c r="A258" s="85"/>
      <c r="B258" s="15" t="s">
        <v>689</v>
      </c>
      <c r="C258" s="15">
        <v>20</v>
      </c>
      <c r="D258" s="18"/>
      <c r="E258" s="18"/>
      <c r="F258" s="15">
        <f t="shared" si="20"/>
        <v>1080</v>
      </c>
      <c r="G258" s="15">
        <v>24</v>
      </c>
      <c r="H258" s="15" t="s">
        <v>687</v>
      </c>
      <c r="I258" s="52">
        <v>45848</v>
      </c>
      <c r="J258" s="15" t="s">
        <v>690</v>
      </c>
      <c r="K258" s="15">
        <v>210</v>
      </c>
    </row>
    <row r="259" ht="30" customHeight="1" spans="1:11">
      <c r="A259" s="85"/>
      <c r="B259" s="15" t="s">
        <v>691</v>
      </c>
      <c r="C259" s="15">
        <v>20</v>
      </c>
      <c r="D259" s="18" t="s">
        <v>692</v>
      </c>
      <c r="E259" s="18" t="s">
        <v>693</v>
      </c>
      <c r="F259" s="15">
        <f t="shared" si="20"/>
        <v>1080</v>
      </c>
      <c r="G259" s="15">
        <v>24</v>
      </c>
      <c r="H259" s="15" t="s">
        <v>687</v>
      </c>
      <c r="I259" s="52">
        <v>45850</v>
      </c>
      <c r="J259" s="15" t="s">
        <v>317</v>
      </c>
      <c r="K259" s="15">
        <v>210</v>
      </c>
    </row>
    <row r="260" ht="30" customHeight="1" spans="1:11">
      <c r="A260" s="85"/>
      <c r="B260" s="43" t="s">
        <v>694</v>
      </c>
      <c r="C260" s="43" t="s">
        <v>188</v>
      </c>
      <c r="D260" s="43" t="s">
        <v>695</v>
      </c>
      <c r="E260" s="43" t="s">
        <v>696</v>
      </c>
      <c r="F260" s="43">
        <f t="shared" si="20"/>
        <v>1080</v>
      </c>
      <c r="G260" s="43">
        <v>24</v>
      </c>
      <c r="H260" s="43" t="s">
        <v>687</v>
      </c>
      <c r="I260" s="60">
        <v>45851</v>
      </c>
      <c r="J260" s="43" t="s">
        <v>277</v>
      </c>
      <c r="K260" s="43">
        <v>210</v>
      </c>
    </row>
    <row r="261" ht="30" customHeight="1" spans="1:11">
      <c r="A261" s="85"/>
      <c r="B261" s="43" t="s">
        <v>697</v>
      </c>
      <c r="C261" s="43" t="s">
        <v>188</v>
      </c>
      <c r="D261" s="64" t="s">
        <v>695</v>
      </c>
      <c r="E261" s="64" t="s">
        <v>698</v>
      </c>
      <c r="F261" s="43">
        <f>50*G261</f>
        <v>1200</v>
      </c>
      <c r="G261" s="43">
        <v>24</v>
      </c>
      <c r="H261" s="43" t="s">
        <v>687</v>
      </c>
      <c r="I261" s="60">
        <v>45850</v>
      </c>
      <c r="J261" s="43" t="s">
        <v>304</v>
      </c>
      <c r="K261" s="43">
        <v>210</v>
      </c>
    </row>
    <row r="262" ht="30" customHeight="1" spans="1:11">
      <c r="A262" s="86"/>
      <c r="B262" s="43" t="s">
        <v>699</v>
      </c>
      <c r="C262" s="43" t="s">
        <v>188</v>
      </c>
      <c r="D262" s="66"/>
      <c r="E262" s="66"/>
      <c r="F262" s="43">
        <f>50*G262</f>
        <v>1200</v>
      </c>
      <c r="G262" s="43">
        <v>24</v>
      </c>
      <c r="H262" s="43" t="s">
        <v>687</v>
      </c>
      <c r="I262" s="60">
        <v>45851</v>
      </c>
      <c r="J262" s="43" t="s">
        <v>293</v>
      </c>
      <c r="K262" s="43">
        <v>210</v>
      </c>
    </row>
    <row r="263" ht="30" customHeight="1" spans="1:11">
      <c r="A263" s="84" t="s">
        <v>700</v>
      </c>
      <c r="B263" s="15" t="s">
        <v>701</v>
      </c>
      <c r="C263" s="15">
        <v>8</v>
      </c>
      <c r="D263" s="15" t="s">
        <v>115</v>
      </c>
      <c r="E263" s="15" t="s">
        <v>702</v>
      </c>
      <c r="F263" s="15">
        <f t="shared" ref="F263:F266" si="21">80*G263</f>
        <v>1920</v>
      </c>
      <c r="G263" s="15">
        <v>24</v>
      </c>
      <c r="H263" s="15" t="s">
        <v>703</v>
      </c>
      <c r="I263" s="52">
        <v>45851</v>
      </c>
      <c r="J263" s="15" t="s">
        <v>704</v>
      </c>
      <c r="K263" s="15">
        <v>206</v>
      </c>
    </row>
    <row r="264" ht="30" customHeight="1" spans="1:11">
      <c r="A264" s="85"/>
      <c r="B264" s="43" t="s">
        <v>705</v>
      </c>
      <c r="C264" s="43" t="s">
        <v>188</v>
      </c>
      <c r="D264" s="43" t="s">
        <v>706</v>
      </c>
      <c r="E264" s="43" t="s">
        <v>707</v>
      </c>
      <c r="F264" s="43">
        <f t="shared" si="21"/>
        <v>1920</v>
      </c>
      <c r="G264" s="43">
        <v>24</v>
      </c>
      <c r="H264" s="43" t="s">
        <v>703</v>
      </c>
      <c r="I264" s="60">
        <v>45851</v>
      </c>
      <c r="J264" s="43" t="s">
        <v>708</v>
      </c>
      <c r="K264" s="43">
        <v>206</v>
      </c>
    </row>
    <row r="265" ht="30" customHeight="1" spans="1:11">
      <c r="A265" s="85"/>
      <c r="B265" s="43" t="s">
        <v>709</v>
      </c>
      <c r="C265" s="43" t="s">
        <v>188</v>
      </c>
      <c r="D265" s="43" t="s">
        <v>706</v>
      </c>
      <c r="E265" s="43" t="s">
        <v>710</v>
      </c>
      <c r="F265" s="43">
        <f t="shared" si="21"/>
        <v>1920</v>
      </c>
      <c r="G265" s="43">
        <v>24</v>
      </c>
      <c r="H265" s="43" t="s">
        <v>703</v>
      </c>
      <c r="I265" s="60">
        <v>45851</v>
      </c>
      <c r="J265" s="43" t="s">
        <v>711</v>
      </c>
      <c r="K265" s="43">
        <v>206</v>
      </c>
    </row>
    <row r="266" ht="30" customHeight="1" spans="1:11">
      <c r="A266" s="85"/>
      <c r="B266" s="43" t="s">
        <v>712</v>
      </c>
      <c r="C266" s="43" t="s">
        <v>188</v>
      </c>
      <c r="D266" s="43" t="s">
        <v>706</v>
      </c>
      <c r="E266" s="43" t="s">
        <v>713</v>
      </c>
      <c r="F266" s="43">
        <f t="shared" si="21"/>
        <v>1920</v>
      </c>
      <c r="G266" s="43">
        <v>24</v>
      </c>
      <c r="H266" s="43" t="s">
        <v>703</v>
      </c>
      <c r="I266" s="60">
        <v>45851</v>
      </c>
      <c r="J266" s="43" t="s">
        <v>714</v>
      </c>
      <c r="K266" s="43">
        <v>206</v>
      </c>
    </row>
    <row r="267" ht="30" customHeight="1" spans="1:11">
      <c r="A267" s="85"/>
      <c r="B267" s="43" t="s">
        <v>715</v>
      </c>
      <c r="C267" s="43" t="s">
        <v>188</v>
      </c>
      <c r="D267" s="43" t="s">
        <v>706</v>
      </c>
      <c r="E267" s="43" t="s">
        <v>716</v>
      </c>
      <c r="F267" s="43">
        <f t="shared" ref="F267:F271" si="22">90*G267</f>
        <v>2160</v>
      </c>
      <c r="G267" s="43">
        <v>24</v>
      </c>
      <c r="H267" s="43" t="s">
        <v>703</v>
      </c>
      <c r="I267" s="60">
        <v>45851</v>
      </c>
      <c r="J267" s="43" t="s">
        <v>717</v>
      </c>
      <c r="K267" s="43">
        <v>206</v>
      </c>
    </row>
    <row r="268" ht="30" customHeight="1" spans="1:11">
      <c r="A268" s="85"/>
      <c r="B268" s="43" t="s">
        <v>718</v>
      </c>
      <c r="C268" s="43" t="s">
        <v>188</v>
      </c>
      <c r="D268" s="43" t="s">
        <v>706</v>
      </c>
      <c r="E268" s="43" t="s">
        <v>719</v>
      </c>
      <c r="F268" s="43">
        <f t="shared" si="22"/>
        <v>2160</v>
      </c>
      <c r="G268" s="43">
        <v>24</v>
      </c>
      <c r="H268" s="43" t="s">
        <v>703</v>
      </c>
      <c r="I268" s="60">
        <v>45851</v>
      </c>
      <c r="J268" s="43" t="s">
        <v>720</v>
      </c>
      <c r="K268" s="43">
        <v>206</v>
      </c>
    </row>
    <row r="269" ht="30" customHeight="1" spans="1:11">
      <c r="A269" s="85"/>
      <c r="B269" s="15" t="s">
        <v>721</v>
      </c>
      <c r="C269" s="15">
        <v>8</v>
      </c>
      <c r="D269" s="15" t="s">
        <v>115</v>
      </c>
      <c r="E269" s="15" t="s">
        <v>722</v>
      </c>
      <c r="F269" s="15">
        <f>80*G269</f>
        <v>1920</v>
      </c>
      <c r="G269" s="15">
        <v>24</v>
      </c>
      <c r="H269" s="15" t="s">
        <v>723</v>
      </c>
      <c r="I269" s="52">
        <v>45850</v>
      </c>
      <c r="J269" s="15" t="s">
        <v>724</v>
      </c>
      <c r="K269" s="15">
        <v>206</v>
      </c>
    </row>
    <row r="270" ht="30" customHeight="1" spans="1:11">
      <c r="A270" s="85"/>
      <c r="B270" s="43" t="s">
        <v>725</v>
      </c>
      <c r="C270" s="43" t="s">
        <v>188</v>
      </c>
      <c r="D270" s="43" t="s">
        <v>726</v>
      </c>
      <c r="E270" s="43" t="s">
        <v>713</v>
      </c>
      <c r="F270" s="43">
        <f>80*G270</f>
        <v>1920</v>
      </c>
      <c r="G270" s="43">
        <v>24</v>
      </c>
      <c r="H270" s="43" t="s">
        <v>723</v>
      </c>
      <c r="I270" s="60">
        <v>45851</v>
      </c>
      <c r="J270" s="43" t="s">
        <v>727</v>
      </c>
      <c r="K270" s="43">
        <v>208</v>
      </c>
    </row>
    <row r="271" ht="30" customHeight="1" spans="1:11">
      <c r="A271" s="85"/>
      <c r="B271" s="43" t="s">
        <v>728</v>
      </c>
      <c r="C271" s="43" t="s">
        <v>188</v>
      </c>
      <c r="D271" s="43" t="s">
        <v>729</v>
      </c>
      <c r="E271" s="43" t="s">
        <v>716</v>
      </c>
      <c r="F271" s="43">
        <f t="shared" si="22"/>
        <v>2160</v>
      </c>
      <c r="G271" s="43">
        <v>24</v>
      </c>
      <c r="H271" s="43" t="s">
        <v>723</v>
      </c>
      <c r="I271" s="60">
        <v>45850</v>
      </c>
      <c r="J271" s="43" t="s">
        <v>448</v>
      </c>
      <c r="K271" s="43">
        <v>206</v>
      </c>
    </row>
    <row r="272" ht="30" customHeight="1" spans="1:11">
      <c r="A272" s="85"/>
      <c r="B272" s="43" t="s">
        <v>730</v>
      </c>
      <c r="C272" s="43" t="s">
        <v>188</v>
      </c>
      <c r="D272" s="43" t="s">
        <v>731</v>
      </c>
      <c r="E272" s="43" t="s">
        <v>732</v>
      </c>
      <c r="F272" s="43">
        <f>100*G272</f>
        <v>2400</v>
      </c>
      <c r="G272" s="43">
        <v>24</v>
      </c>
      <c r="H272" s="43" t="s">
        <v>723</v>
      </c>
      <c r="I272" s="60">
        <v>45850</v>
      </c>
      <c r="J272" s="43" t="s">
        <v>344</v>
      </c>
      <c r="K272" s="43">
        <v>206</v>
      </c>
    </row>
    <row r="273" ht="30" customHeight="1" spans="1:11">
      <c r="A273" s="85"/>
      <c r="B273" s="29" t="s">
        <v>733</v>
      </c>
      <c r="C273" s="29"/>
      <c r="D273" s="29" t="s">
        <v>102</v>
      </c>
      <c r="E273" s="29" t="s">
        <v>734</v>
      </c>
      <c r="F273" s="29">
        <f t="shared" ref="F273:F277" si="23">150*G273</f>
        <v>3600</v>
      </c>
      <c r="G273" s="29">
        <v>24</v>
      </c>
      <c r="H273" s="29" t="s">
        <v>735</v>
      </c>
      <c r="I273" s="51">
        <v>45848</v>
      </c>
      <c r="J273" s="29" t="s">
        <v>736</v>
      </c>
      <c r="K273" s="29">
        <v>206</v>
      </c>
    </row>
    <row r="274" ht="30" customHeight="1" spans="1:11">
      <c r="A274" s="85"/>
      <c r="B274" s="29" t="s">
        <v>737</v>
      </c>
      <c r="C274" s="29"/>
      <c r="D274" s="29" t="s">
        <v>102</v>
      </c>
      <c r="E274" s="29" t="s">
        <v>734</v>
      </c>
      <c r="F274" s="29">
        <f t="shared" si="23"/>
        <v>3600</v>
      </c>
      <c r="G274" s="29">
        <v>24</v>
      </c>
      <c r="H274" s="29" t="s">
        <v>723</v>
      </c>
      <c r="I274" s="51">
        <v>45850</v>
      </c>
      <c r="J274" s="29" t="s">
        <v>738</v>
      </c>
      <c r="K274" s="29">
        <v>206</v>
      </c>
    </row>
    <row r="275" ht="30" customHeight="1" spans="1:11">
      <c r="A275" s="85"/>
      <c r="B275" s="29" t="s">
        <v>739</v>
      </c>
      <c r="C275" s="29"/>
      <c r="D275" s="29" t="s">
        <v>102</v>
      </c>
      <c r="E275" s="29" t="s">
        <v>734</v>
      </c>
      <c r="F275" s="29">
        <f t="shared" si="23"/>
        <v>3600</v>
      </c>
      <c r="G275" s="29">
        <v>24</v>
      </c>
      <c r="H275" s="29" t="s">
        <v>723</v>
      </c>
      <c r="I275" s="51">
        <v>45850</v>
      </c>
      <c r="J275" s="29" t="s">
        <v>740</v>
      </c>
      <c r="K275" s="29">
        <v>206</v>
      </c>
    </row>
    <row r="276" ht="30" customHeight="1" spans="1:11">
      <c r="A276" s="85"/>
      <c r="B276" s="29" t="s">
        <v>741</v>
      </c>
      <c r="C276" s="29"/>
      <c r="D276" s="29" t="s">
        <v>102</v>
      </c>
      <c r="E276" s="29" t="s">
        <v>734</v>
      </c>
      <c r="F276" s="29">
        <f t="shared" si="23"/>
        <v>3600</v>
      </c>
      <c r="G276" s="29">
        <v>24</v>
      </c>
      <c r="H276" s="29" t="s">
        <v>723</v>
      </c>
      <c r="I276" s="51">
        <v>45850</v>
      </c>
      <c r="J276" s="29" t="s">
        <v>742</v>
      </c>
      <c r="K276" s="29">
        <v>206</v>
      </c>
    </row>
    <row r="277" ht="30" customHeight="1" spans="1:11">
      <c r="A277" s="85"/>
      <c r="B277" s="29" t="s">
        <v>743</v>
      </c>
      <c r="C277" s="29"/>
      <c r="D277" s="29" t="s">
        <v>102</v>
      </c>
      <c r="E277" s="29" t="s">
        <v>734</v>
      </c>
      <c r="F277" s="29">
        <f t="shared" si="23"/>
        <v>3600</v>
      </c>
      <c r="G277" s="29">
        <v>24</v>
      </c>
      <c r="H277" s="29" t="s">
        <v>735</v>
      </c>
      <c r="I277" s="51">
        <v>45851</v>
      </c>
      <c r="J277" s="29" t="s">
        <v>744</v>
      </c>
      <c r="K277" s="29">
        <v>208</v>
      </c>
    </row>
    <row r="278" ht="30" customHeight="1" spans="1:11">
      <c r="A278" s="85"/>
      <c r="B278" s="29" t="s">
        <v>745</v>
      </c>
      <c r="C278" s="29"/>
      <c r="D278" s="29" t="s">
        <v>102</v>
      </c>
      <c r="E278" s="29" t="s">
        <v>746</v>
      </c>
      <c r="F278" s="29">
        <f>180*G278</f>
        <v>4320</v>
      </c>
      <c r="G278" s="29">
        <v>24</v>
      </c>
      <c r="H278" s="29" t="s">
        <v>735</v>
      </c>
      <c r="I278" s="51">
        <v>45849</v>
      </c>
      <c r="J278" s="29" t="s">
        <v>747</v>
      </c>
      <c r="K278" s="29">
        <v>206</v>
      </c>
    </row>
    <row r="279" ht="30" customHeight="1" spans="1:11">
      <c r="A279" s="85"/>
      <c r="B279" s="29" t="s">
        <v>748</v>
      </c>
      <c r="C279" s="29"/>
      <c r="D279" s="29" t="s">
        <v>102</v>
      </c>
      <c r="E279" s="29" t="s">
        <v>734</v>
      </c>
      <c r="F279" s="29">
        <f t="shared" ref="F279:F287" si="24">150*G279</f>
        <v>3600</v>
      </c>
      <c r="G279" s="29">
        <v>24</v>
      </c>
      <c r="H279" s="29" t="s">
        <v>735</v>
      </c>
      <c r="I279" s="51">
        <v>45849</v>
      </c>
      <c r="J279" s="29" t="s">
        <v>749</v>
      </c>
      <c r="K279" s="29">
        <v>206</v>
      </c>
    </row>
    <row r="280" ht="30" customHeight="1" spans="1:11">
      <c r="A280" s="85"/>
      <c r="B280" s="29" t="s">
        <v>750</v>
      </c>
      <c r="C280" s="29"/>
      <c r="D280" s="29" t="s">
        <v>102</v>
      </c>
      <c r="E280" s="29" t="s">
        <v>746</v>
      </c>
      <c r="F280" s="29">
        <f>180*G280</f>
        <v>4320</v>
      </c>
      <c r="G280" s="29">
        <v>24</v>
      </c>
      <c r="H280" s="29" t="s">
        <v>735</v>
      </c>
      <c r="I280" s="51">
        <v>45851</v>
      </c>
      <c r="J280" s="29" t="s">
        <v>751</v>
      </c>
      <c r="K280" s="29">
        <v>208</v>
      </c>
    </row>
    <row r="281" ht="30" customHeight="1" spans="1:11">
      <c r="A281" s="85"/>
      <c r="B281" s="29" t="s">
        <v>752</v>
      </c>
      <c r="C281" s="29"/>
      <c r="D281" s="29" t="s">
        <v>102</v>
      </c>
      <c r="E281" s="29" t="s">
        <v>734</v>
      </c>
      <c r="F281" s="29">
        <f t="shared" si="24"/>
        <v>3600</v>
      </c>
      <c r="G281" s="29">
        <v>24</v>
      </c>
      <c r="H281" s="29" t="s">
        <v>723</v>
      </c>
      <c r="I281" s="51">
        <v>45851</v>
      </c>
      <c r="J281" s="29" t="s">
        <v>753</v>
      </c>
      <c r="K281" s="29">
        <v>208</v>
      </c>
    </row>
    <row r="282" ht="30" customHeight="1" spans="1:11">
      <c r="A282" s="85"/>
      <c r="B282" s="29" t="s">
        <v>754</v>
      </c>
      <c r="C282" s="29"/>
      <c r="D282" s="29" t="s">
        <v>102</v>
      </c>
      <c r="E282" s="29" t="s">
        <v>734</v>
      </c>
      <c r="F282" s="29">
        <f t="shared" si="24"/>
        <v>3600</v>
      </c>
      <c r="G282" s="29">
        <v>24</v>
      </c>
      <c r="H282" s="29" t="s">
        <v>723</v>
      </c>
      <c r="I282" s="51">
        <v>45851</v>
      </c>
      <c r="J282" s="29" t="s">
        <v>755</v>
      </c>
      <c r="K282" s="29">
        <v>208</v>
      </c>
    </row>
    <row r="283" ht="30" customHeight="1" spans="1:11">
      <c r="A283" s="85"/>
      <c r="B283" s="15" t="s">
        <v>756</v>
      </c>
      <c r="C283" s="15">
        <v>1</v>
      </c>
      <c r="D283" s="16" t="s">
        <v>115</v>
      </c>
      <c r="E283" s="16" t="s">
        <v>757</v>
      </c>
      <c r="F283" s="15">
        <f t="shared" si="24"/>
        <v>3600</v>
      </c>
      <c r="G283" s="15">
        <v>24</v>
      </c>
      <c r="H283" s="15" t="s">
        <v>735</v>
      </c>
      <c r="I283" s="52">
        <v>45848</v>
      </c>
      <c r="J283" s="15" t="s">
        <v>758</v>
      </c>
      <c r="K283" s="15">
        <v>206</v>
      </c>
    </row>
    <row r="284" ht="30" customHeight="1" spans="1:11">
      <c r="A284" s="85"/>
      <c r="B284" s="15" t="s">
        <v>759</v>
      </c>
      <c r="C284" s="15">
        <v>1</v>
      </c>
      <c r="D284" s="17"/>
      <c r="E284" s="17"/>
      <c r="F284" s="15">
        <f t="shared" si="24"/>
        <v>3600</v>
      </c>
      <c r="G284" s="15">
        <v>24</v>
      </c>
      <c r="H284" s="15" t="s">
        <v>735</v>
      </c>
      <c r="I284" s="52">
        <v>45848</v>
      </c>
      <c r="J284" s="15" t="s">
        <v>760</v>
      </c>
      <c r="K284" s="15">
        <v>206</v>
      </c>
    </row>
    <row r="285" ht="30" customHeight="1" spans="1:11">
      <c r="A285" s="85"/>
      <c r="B285" s="15" t="s">
        <v>761</v>
      </c>
      <c r="C285" s="15">
        <v>1</v>
      </c>
      <c r="D285" s="17"/>
      <c r="E285" s="17"/>
      <c r="F285" s="15">
        <f t="shared" si="24"/>
        <v>3600</v>
      </c>
      <c r="G285" s="15">
        <v>24</v>
      </c>
      <c r="H285" s="15" t="s">
        <v>735</v>
      </c>
      <c r="I285" s="52">
        <v>45849</v>
      </c>
      <c r="J285" s="15" t="s">
        <v>762</v>
      </c>
      <c r="K285" s="15">
        <v>206</v>
      </c>
    </row>
    <row r="286" ht="30" customHeight="1" spans="1:11">
      <c r="A286" s="85"/>
      <c r="B286" s="15" t="s">
        <v>763</v>
      </c>
      <c r="C286" s="15">
        <v>1</v>
      </c>
      <c r="D286" s="17"/>
      <c r="E286" s="17"/>
      <c r="F286" s="15">
        <f t="shared" si="24"/>
        <v>3600</v>
      </c>
      <c r="G286" s="15">
        <v>24</v>
      </c>
      <c r="H286" s="15" t="s">
        <v>735</v>
      </c>
      <c r="I286" s="52">
        <v>45851</v>
      </c>
      <c r="J286" s="15" t="s">
        <v>764</v>
      </c>
      <c r="K286" s="15">
        <v>208</v>
      </c>
    </row>
    <row r="287" ht="30" customHeight="1" spans="1:11">
      <c r="A287" s="85"/>
      <c r="B287" s="15" t="s">
        <v>765</v>
      </c>
      <c r="C287" s="15">
        <v>1</v>
      </c>
      <c r="D287" s="18"/>
      <c r="E287" s="18"/>
      <c r="F287" s="15">
        <f t="shared" si="24"/>
        <v>3600</v>
      </c>
      <c r="G287" s="15">
        <v>24</v>
      </c>
      <c r="H287" s="15" t="s">
        <v>723</v>
      </c>
      <c r="I287" s="52">
        <v>45851</v>
      </c>
      <c r="J287" s="15" t="s">
        <v>766</v>
      </c>
      <c r="K287" s="15">
        <v>208</v>
      </c>
    </row>
    <row r="288" ht="30" customHeight="1" spans="1:11">
      <c r="A288" s="85"/>
      <c r="B288" s="29" t="s">
        <v>767</v>
      </c>
      <c r="C288" s="29"/>
      <c r="D288" s="29" t="s">
        <v>768</v>
      </c>
      <c r="E288" s="29" t="s">
        <v>769</v>
      </c>
      <c r="F288" s="29">
        <f t="shared" ref="F288:F293" si="25">180*G288</f>
        <v>4320</v>
      </c>
      <c r="G288" s="29">
        <v>24</v>
      </c>
      <c r="H288" s="29" t="s">
        <v>703</v>
      </c>
      <c r="I288" s="51">
        <v>45849</v>
      </c>
      <c r="J288" s="29" t="s">
        <v>770</v>
      </c>
      <c r="K288" s="29" t="s">
        <v>771</v>
      </c>
    </row>
    <row r="289" ht="30" customHeight="1" spans="1:11">
      <c r="A289" s="85"/>
      <c r="B289" s="29" t="s">
        <v>772</v>
      </c>
      <c r="C289" s="29"/>
      <c r="D289" s="29" t="s">
        <v>773</v>
      </c>
      <c r="E289" s="29" t="s">
        <v>769</v>
      </c>
      <c r="F289" s="29">
        <f t="shared" si="25"/>
        <v>4320</v>
      </c>
      <c r="G289" s="29">
        <v>24</v>
      </c>
      <c r="H289" s="29" t="s">
        <v>703</v>
      </c>
      <c r="I289" s="51">
        <v>45849</v>
      </c>
      <c r="J289" s="29" t="s">
        <v>774</v>
      </c>
      <c r="K289" s="29" t="s">
        <v>771</v>
      </c>
    </row>
    <row r="290" ht="30" customHeight="1" spans="1:11">
      <c r="A290" s="85"/>
      <c r="B290" s="29" t="s">
        <v>775</v>
      </c>
      <c r="C290" s="29"/>
      <c r="D290" s="29" t="s">
        <v>768</v>
      </c>
      <c r="E290" s="29" t="s">
        <v>769</v>
      </c>
      <c r="F290" s="29">
        <f t="shared" si="25"/>
        <v>4320</v>
      </c>
      <c r="G290" s="29">
        <v>24</v>
      </c>
      <c r="H290" s="29" t="s">
        <v>703</v>
      </c>
      <c r="I290" s="51">
        <v>45849</v>
      </c>
      <c r="J290" s="29" t="s">
        <v>747</v>
      </c>
      <c r="K290" s="29" t="s">
        <v>771</v>
      </c>
    </row>
    <row r="291" ht="30" customHeight="1" spans="1:11">
      <c r="A291" s="85"/>
      <c r="B291" s="29" t="s">
        <v>776</v>
      </c>
      <c r="C291" s="29"/>
      <c r="D291" s="29" t="s">
        <v>768</v>
      </c>
      <c r="E291" s="29" t="s">
        <v>769</v>
      </c>
      <c r="F291" s="29">
        <f t="shared" si="25"/>
        <v>4320</v>
      </c>
      <c r="G291" s="29">
        <v>24</v>
      </c>
      <c r="H291" s="29" t="s">
        <v>703</v>
      </c>
      <c r="I291" s="51">
        <v>45849</v>
      </c>
      <c r="J291" s="29" t="s">
        <v>749</v>
      </c>
      <c r="K291" s="29" t="s">
        <v>771</v>
      </c>
    </row>
    <row r="292" ht="30" customHeight="1" spans="1:11">
      <c r="A292" s="85"/>
      <c r="B292" s="29" t="s">
        <v>777</v>
      </c>
      <c r="C292" s="29"/>
      <c r="D292" s="29" t="s">
        <v>768</v>
      </c>
      <c r="E292" s="29" t="s">
        <v>769</v>
      </c>
      <c r="F292" s="29">
        <f t="shared" si="25"/>
        <v>4320</v>
      </c>
      <c r="G292" s="29">
        <v>24</v>
      </c>
      <c r="H292" s="29" t="s">
        <v>703</v>
      </c>
      <c r="I292" s="51">
        <v>45851</v>
      </c>
      <c r="J292" s="29" t="s">
        <v>778</v>
      </c>
      <c r="K292" s="29" t="s">
        <v>771</v>
      </c>
    </row>
    <row r="293" ht="30" customHeight="1" spans="1:11">
      <c r="A293" s="86"/>
      <c r="B293" s="29" t="s">
        <v>779</v>
      </c>
      <c r="C293" s="29"/>
      <c r="D293" s="29" t="s">
        <v>768</v>
      </c>
      <c r="E293" s="29" t="s">
        <v>769</v>
      </c>
      <c r="F293" s="29">
        <f t="shared" si="25"/>
        <v>4320</v>
      </c>
      <c r="G293" s="29">
        <v>24</v>
      </c>
      <c r="H293" s="29" t="s">
        <v>703</v>
      </c>
      <c r="I293" s="51">
        <v>45851</v>
      </c>
      <c r="J293" s="29" t="s">
        <v>780</v>
      </c>
      <c r="K293" s="29" t="s">
        <v>771</v>
      </c>
    </row>
    <row r="294" ht="30" customHeight="1" spans="1:11">
      <c r="A294" s="84" t="s">
        <v>781</v>
      </c>
      <c r="B294" s="15" t="s">
        <v>782</v>
      </c>
      <c r="C294" s="15">
        <v>8</v>
      </c>
      <c r="D294" s="16" t="s">
        <v>115</v>
      </c>
      <c r="E294" s="16" t="s">
        <v>783</v>
      </c>
      <c r="F294" s="15">
        <f>80*G294</f>
        <v>1920</v>
      </c>
      <c r="G294" s="15">
        <v>24</v>
      </c>
      <c r="H294" s="15" t="s">
        <v>104</v>
      </c>
      <c r="I294" s="52">
        <v>45850</v>
      </c>
      <c r="J294" s="15" t="s">
        <v>124</v>
      </c>
      <c r="K294" s="15">
        <v>209</v>
      </c>
    </row>
    <row r="295" ht="30" customHeight="1" spans="1:11">
      <c r="A295" s="85"/>
      <c r="B295" s="15" t="s">
        <v>784</v>
      </c>
      <c r="C295" s="15">
        <v>8</v>
      </c>
      <c r="D295" s="18"/>
      <c r="E295" s="18"/>
      <c r="F295" s="15">
        <f>80*G295</f>
        <v>1920</v>
      </c>
      <c r="G295" s="15">
        <v>24</v>
      </c>
      <c r="H295" s="15" t="s">
        <v>104</v>
      </c>
      <c r="I295" s="52">
        <v>45850</v>
      </c>
      <c r="J295" s="15" t="s">
        <v>298</v>
      </c>
      <c r="K295" s="15">
        <v>209</v>
      </c>
    </row>
    <row r="296" ht="30" customHeight="1" spans="1:11">
      <c r="A296" s="85"/>
      <c r="B296" s="29" t="s">
        <v>785</v>
      </c>
      <c r="C296" s="29"/>
      <c r="D296" s="29" t="s">
        <v>102</v>
      </c>
      <c r="E296" s="29" t="s">
        <v>786</v>
      </c>
      <c r="F296" s="29">
        <f t="shared" ref="F296:F301" si="26">100*G296</f>
        <v>2400</v>
      </c>
      <c r="G296" s="29">
        <v>24</v>
      </c>
      <c r="H296" s="29" t="s">
        <v>104</v>
      </c>
      <c r="I296" s="51">
        <v>45850</v>
      </c>
      <c r="J296" s="29" t="s">
        <v>787</v>
      </c>
      <c r="K296" s="29">
        <v>209</v>
      </c>
    </row>
    <row r="297" ht="30" customHeight="1" spans="1:11">
      <c r="A297" s="85"/>
      <c r="B297" s="29" t="s">
        <v>788</v>
      </c>
      <c r="C297" s="29"/>
      <c r="D297" s="29" t="s">
        <v>102</v>
      </c>
      <c r="E297" s="29" t="s">
        <v>786</v>
      </c>
      <c r="F297" s="29">
        <f t="shared" si="26"/>
        <v>2400</v>
      </c>
      <c r="G297" s="29">
        <v>24</v>
      </c>
      <c r="H297" s="29" t="s">
        <v>104</v>
      </c>
      <c r="I297" s="51">
        <v>45850</v>
      </c>
      <c r="J297" s="29" t="s">
        <v>789</v>
      </c>
      <c r="K297" s="29">
        <v>209</v>
      </c>
    </row>
    <row r="298" ht="30" customHeight="1" spans="1:11">
      <c r="A298" s="85"/>
      <c r="B298" s="29" t="s">
        <v>790</v>
      </c>
      <c r="C298" s="29"/>
      <c r="D298" s="29" t="s">
        <v>102</v>
      </c>
      <c r="E298" s="29" t="s">
        <v>786</v>
      </c>
      <c r="F298" s="29">
        <f t="shared" si="26"/>
        <v>2400</v>
      </c>
      <c r="G298" s="29">
        <v>24</v>
      </c>
      <c r="H298" s="29" t="s">
        <v>104</v>
      </c>
      <c r="I298" s="51">
        <v>45850</v>
      </c>
      <c r="J298" s="29" t="s">
        <v>791</v>
      </c>
      <c r="K298" s="29">
        <v>209</v>
      </c>
    </row>
    <row r="299" ht="30" customHeight="1" spans="1:11">
      <c r="A299" s="85"/>
      <c r="B299" s="29" t="s">
        <v>792</v>
      </c>
      <c r="C299" s="29"/>
      <c r="D299" s="29" t="s">
        <v>102</v>
      </c>
      <c r="E299" s="29" t="s">
        <v>786</v>
      </c>
      <c r="F299" s="29">
        <f t="shared" si="26"/>
        <v>2400</v>
      </c>
      <c r="G299" s="29">
        <v>24</v>
      </c>
      <c r="H299" s="29" t="s">
        <v>104</v>
      </c>
      <c r="I299" s="51">
        <v>45850</v>
      </c>
      <c r="J299" s="29" t="s">
        <v>793</v>
      </c>
      <c r="K299" s="29">
        <v>209</v>
      </c>
    </row>
    <row r="300" ht="30" customHeight="1" spans="1:11">
      <c r="A300" s="85"/>
      <c r="B300" s="29" t="s">
        <v>794</v>
      </c>
      <c r="C300" s="29"/>
      <c r="D300" s="29" t="s">
        <v>102</v>
      </c>
      <c r="E300" s="29" t="s">
        <v>786</v>
      </c>
      <c r="F300" s="29">
        <f t="shared" si="26"/>
        <v>2400</v>
      </c>
      <c r="G300" s="29">
        <v>24</v>
      </c>
      <c r="H300" s="29" t="s">
        <v>104</v>
      </c>
      <c r="I300" s="51">
        <v>45850</v>
      </c>
      <c r="J300" s="29" t="s">
        <v>315</v>
      </c>
      <c r="K300" s="29">
        <v>209</v>
      </c>
    </row>
    <row r="301" ht="30" customHeight="1" spans="1:11">
      <c r="A301" s="85"/>
      <c r="B301" s="29" t="s">
        <v>795</v>
      </c>
      <c r="C301" s="29"/>
      <c r="D301" s="29" t="s">
        <v>102</v>
      </c>
      <c r="E301" s="29" t="s">
        <v>786</v>
      </c>
      <c r="F301" s="29">
        <f t="shared" si="26"/>
        <v>2400</v>
      </c>
      <c r="G301" s="29">
        <v>24</v>
      </c>
      <c r="H301" s="29" t="s">
        <v>104</v>
      </c>
      <c r="I301" s="51">
        <v>45850</v>
      </c>
      <c r="J301" s="29" t="s">
        <v>724</v>
      </c>
      <c r="K301" s="29">
        <v>209</v>
      </c>
    </row>
    <row r="302" ht="30" customHeight="1" spans="1:11">
      <c r="A302" s="85"/>
      <c r="B302" s="15" t="s">
        <v>796</v>
      </c>
      <c r="C302" s="15">
        <v>8</v>
      </c>
      <c r="D302" s="15" t="s">
        <v>115</v>
      </c>
      <c r="E302" s="15" t="s">
        <v>797</v>
      </c>
      <c r="F302" s="15">
        <f t="shared" ref="F302:F304" si="27">80*G302</f>
        <v>1920</v>
      </c>
      <c r="G302" s="15">
        <v>24</v>
      </c>
      <c r="H302" s="15" t="s">
        <v>798</v>
      </c>
      <c r="I302" s="52">
        <v>45851</v>
      </c>
      <c r="J302" s="15" t="s">
        <v>704</v>
      </c>
      <c r="K302" s="15">
        <v>209</v>
      </c>
    </row>
    <row r="303" ht="30" customHeight="1" spans="1:11">
      <c r="A303" s="85"/>
      <c r="B303" s="43" t="s">
        <v>799</v>
      </c>
      <c r="C303" s="43" t="s">
        <v>188</v>
      </c>
      <c r="D303" s="43" t="s">
        <v>800</v>
      </c>
      <c r="E303" s="43" t="s">
        <v>801</v>
      </c>
      <c r="F303" s="43">
        <f t="shared" si="27"/>
        <v>1920</v>
      </c>
      <c r="G303" s="43">
        <v>24</v>
      </c>
      <c r="H303" s="43" t="s">
        <v>802</v>
      </c>
      <c r="I303" s="60">
        <v>45851</v>
      </c>
      <c r="J303" s="43" t="s">
        <v>803</v>
      </c>
      <c r="K303" s="43">
        <v>209</v>
      </c>
    </row>
    <row r="304" ht="30" customHeight="1" spans="1:11">
      <c r="A304" s="85"/>
      <c r="B304" s="43" t="s">
        <v>804</v>
      </c>
      <c r="C304" s="43" t="s">
        <v>188</v>
      </c>
      <c r="D304" s="43" t="s">
        <v>805</v>
      </c>
      <c r="E304" s="43" t="s">
        <v>806</v>
      </c>
      <c r="F304" s="43">
        <f t="shared" si="27"/>
        <v>1920</v>
      </c>
      <c r="G304" s="43">
        <v>24</v>
      </c>
      <c r="H304" s="43" t="s">
        <v>802</v>
      </c>
      <c r="I304" s="60">
        <v>45851</v>
      </c>
      <c r="J304" s="43" t="s">
        <v>807</v>
      </c>
      <c r="K304" s="43">
        <v>209</v>
      </c>
    </row>
    <row r="305" ht="30" customHeight="1" spans="1:11">
      <c r="A305" s="85"/>
      <c r="B305" s="29" t="s">
        <v>808</v>
      </c>
      <c r="C305" s="29"/>
      <c r="D305" s="29" t="s">
        <v>102</v>
      </c>
      <c r="E305" s="29" t="s">
        <v>809</v>
      </c>
      <c r="F305" s="29">
        <f t="shared" ref="F305:F307" si="28">90*G305</f>
        <v>2160</v>
      </c>
      <c r="G305" s="29">
        <v>24</v>
      </c>
      <c r="H305" s="29" t="s">
        <v>798</v>
      </c>
      <c r="I305" s="51">
        <v>45850</v>
      </c>
      <c r="J305" s="29" t="s">
        <v>417</v>
      </c>
      <c r="K305" s="29">
        <v>209</v>
      </c>
    </row>
    <row r="306" ht="30" customHeight="1" spans="1:11">
      <c r="A306" s="85"/>
      <c r="B306" s="43" t="s">
        <v>810</v>
      </c>
      <c r="C306" s="43" t="s">
        <v>188</v>
      </c>
      <c r="D306" s="64" t="s">
        <v>805</v>
      </c>
      <c r="E306" s="64" t="s">
        <v>811</v>
      </c>
      <c r="F306" s="43">
        <f t="shared" si="28"/>
        <v>2160</v>
      </c>
      <c r="G306" s="43">
        <v>24</v>
      </c>
      <c r="H306" s="43" t="s">
        <v>798</v>
      </c>
      <c r="I306" s="60">
        <v>45851</v>
      </c>
      <c r="J306" s="43" t="s">
        <v>293</v>
      </c>
      <c r="K306" s="43">
        <v>209</v>
      </c>
    </row>
    <row r="307" ht="30" customHeight="1" spans="1:11">
      <c r="A307" s="85"/>
      <c r="B307" s="43" t="s">
        <v>812</v>
      </c>
      <c r="C307" s="43" t="s">
        <v>188</v>
      </c>
      <c r="D307" s="66"/>
      <c r="E307" s="66"/>
      <c r="F307" s="43">
        <f t="shared" si="28"/>
        <v>2160</v>
      </c>
      <c r="G307" s="43">
        <v>24</v>
      </c>
      <c r="H307" s="43" t="s">
        <v>802</v>
      </c>
      <c r="I307" s="60">
        <v>45851</v>
      </c>
      <c r="J307" s="43" t="s">
        <v>813</v>
      </c>
      <c r="K307" s="43">
        <v>209</v>
      </c>
    </row>
    <row r="308" ht="30" customHeight="1" spans="1:11">
      <c r="A308" s="85"/>
      <c r="B308" s="43" t="s">
        <v>814</v>
      </c>
      <c r="C308" s="43" t="s">
        <v>188</v>
      </c>
      <c r="D308" s="43" t="s">
        <v>805</v>
      </c>
      <c r="E308" s="43" t="s">
        <v>815</v>
      </c>
      <c r="F308" s="43">
        <f>100*G308</f>
        <v>2400</v>
      </c>
      <c r="G308" s="43">
        <v>24</v>
      </c>
      <c r="H308" s="43" t="s">
        <v>798</v>
      </c>
      <c r="I308" s="60">
        <v>45851</v>
      </c>
      <c r="J308" s="43" t="s">
        <v>816</v>
      </c>
      <c r="K308" s="43">
        <v>209</v>
      </c>
    </row>
    <row r="309" ht="30" customHeight="1" spans="1:11">
      <c r="A309" s="85"/>
      <c r="B309" s="43" t="s">
        <v>817</v>
      </c>
      <c r="C309" s="43" t="s">
        <v>188</v>
      </c>
      <c r="D309" s="43" t="s">
        <v>805</v>
      </c>
      <c r="E309" s="43" t="s">
        <v>818</v>
      </c>
      <c r="F309" s="43">
        <f>100*G309</f>
        <v>2400</v>
      </c>
      <c r="G309" s="43">
        <v>24</v>
      </c>
      <c r="H309" s="43" t="s">
        <v>798</v>
      </c>
      <c r="I309" s="60">
        <v>45850</v>
      </c>
      <c r="J309" s="43" t="s">
        <v>126</v>
      </c>
      <c r="K309" s="43">
        <v>209</v>
      </c>
    </row>
    <row r="310" ht="30" customHeight="1" spans="1:11">
      <c r="A310" s="85"/>
      <c r="B310" s="15" t="s">
        <v>819</v>
      </c>
      <c r="C310" s="15">
        <v>8</v>
      </c>
      <c r="D310" s="16" t="s">
        <v>115</v>
      </c>
      <c r="E310" s="16" t="s">
        <v>116</v>
      </c>
      <c r="F310" s="15">
        <f t="shared" ref="F310:F315" si="29">80*G310+50</f>
        <v>1970</v>
      </c>
      <c r="G310" s="15">
        <v>24</v>
      </c>
      <c r="H310" s="15" t="s">
        <v>123</v>
      </c>
      <c r="I310" s="52">
        <v>45850</v>
      </c>
      <c r="J310" s="15" t="s">
        <v>417</v>
      </c>
      <c r="K310" s="15">
        <v>205</v>
      </c>
    </row>
    <row r="311" ht="30" customHeight="1" spans="1:11">
      <c r="A311" s="85"/>
      <c r="B311" s="15" t="s">
        <v>820</v>
      </c>
      <c r="C311" s="15">
        <v>8</v>
      </c>
      <c r="D311" s="18"/>
      <c r="E311" s="18"/>
      <c r="F311" s="15">
        <f t="shared" si="29"/>
        <v>1970</v>
      </c>
      <c r="G311" s="15">
        <v>24</v>
      </c>
      <c r="H311" s="15" t="s">
        <v>821</v>
      </c>
      <c r="I311" s="52">
        <v>45851</v>
      </c>
      <c r="J311" s="15" t="s">
        <v>282</v>
      </c>
      <c r="K311" s="15">
        <v>205</v>
      </c>
    </row>
    <row r="312" ht="30" customHeight="1" spans="1:11">
      <c r="A312" s="85"/>
      <c r="B312" s="43" t="s">
        <v>822</v>
      </c>
      <c r="C312" s="43" t="s">
        <v>188</v>
      </c>
      <c r="D312" s="43" t="s">
        <v>800</v>
      </c>
      <c r="E312" s="43" t="s">
        <v>823</v>
      </c>
      <c r="F312" s="43">
        <f t="shared" si="29"/>
        <v>1970</v>
      </c>
      <c r="G312" s="43">
        <v>24</v>
      </c>
      <c r="H312" s="43" t="s">
        <v>824</v>
      </c>
      <c r="I312" s="60">
        <v>45850</v>
      </c>
      <c r="J312" s="43" t="s">
        <v>825</v>
      </c>
      <c r="K312" s="43">
        <v>205</v>
      </c>
    </row>
    <row r="313" ht="30" customHeight="1" spans="1:11">
      <c r="A313" s="85"/>
      <c r="B313" s="29" t="s">
        <v>826</v>
      </c>
      <c r="C313" s="29"/>
      <c r="D313" s="29" t="s">
        <v>102</v>
      </c>
      <c r="E313" s="29" t="s">
        <v>827</v>
      </c>
      <c r="F313" s="29">
        <f t="shared" si="29"/>
        <v>1970</v>
      </c>
      <c r="G313" s="29">
        <v>24</v>
      </c>
      <c r="H313" s="29" t="s">
        <v>821</v>
      </c>
      <c r="I313" s="51">
        <v>45851</v>
      </c>
      <c r="J313" s="29" t="s">
        <v>355</v>
      </c>
      <c r="K313" s="29">
        <v>205</v>
      </c>
    </row>
    <row r="314" ht="30" customHeight="1" spans="1:11">
      <c r="A314" s="85"/>
      <c r="B314" s="43" t="s">
        <v>828</v>
      </c>
      <c r="C314" s="43" t="s">
        <v>188</v>
      </c>
      <c r="D314" s="64" t="s">
        <v>829</v>
      </c>
      <c r="E314" s="64" t="s">
        <v>830</v>
      </c>
      <c r="F314" s="43">
        <f t="shared" si="29"/>
        <v>1970</v>
      </c>
      <c r="G314" s="43">
        <v>24</v>
      </c>
      <c r="H314" s="43" t="s">
        <v>123</v>
      </c>
      <c r="I314" s="60">
        <v>45850</v>
      </c>
      <c r="J314" s="43" t="s">
        <v>298</v>
      </c>
      <c r="K314" s="43">
        <v>205</v>
      </c>
    </row>
    <row r="315" ht="30" customHeight="1" spans="1:11">
      <c r="A315" s="85"/>
      <c r="B315" s="43" t="s">
        <v>831</v>
      </c>
      <c r="C315" s="43" t="s">
        <v>188</v>
      </c>
      <c r="D315" s="66"/>
      <c r="E315" s="66"/>
      <c r="F315" s="43">
        <f t="shared" si="29"/>
        <v>1970</v>
      </c>
      <c r="G315" s="43">
        <v>24</v>
      </c>
      <c r="H315" s="43" t="s">
        <v>123</v>
      </c>
      <c r="I315" s="60">
        <v>45849</v>
      </c>
      <c r="J315" s="43" t="s">
        <v>274</v>
      </c>
      <c r="K315" s="43">
        <v>205</v>
      </c>
    </row>
    <row r="316" ht="30" customHeight="1" spans="1:11">
      <c r="A316" s="85"/>
      <c r="B316" s="43" t="s">
        <v>832</v>
      </c>
      <c r="C316" s="43" t="s">
        <v>188</v>
      </c>
      <c r="D316" s="43" t="s">
        <v>800</v>
      </c>
      <c r="E316" s="43" t="s">
        <v>833</v>
      </c>
      <c r="F316" s="43">
        <f t="shared" ref="F316:F319" si="30">90*G316+50</f>
        <v>2210</v>
      </c>
      <c r="G316" s="43">
        <v>24</v>
      </c>
      <c r="H316" s="43" t="s">
        <v>824</v>
      </c>
      <c r="I316" s="60">
        <v>45850</v>
      </c>
      <c r="J316" s="43" t="s">
        <v>834</v>
      </c>
      <c r="K316" s="43">
        <v>205</v>
      </c>
    </row>
    <row r="317" ht="30" customHeight="1" spans="1:11">
      <c r="A317" s="85"/>
      <c r="B317" s="29" t="s">
        <v>835</v>
      </c>
      <c r="C317" s="29"/>
      <c r="D317" s="29" t="s">
        <v>102</v>
      </c>
      <c r="E317" s="29" t="s">
        <v>833</v>
      </c>
      <c r="F317" s="29">
        <f>120*G317+50</f>
        <v>2930</v>
      </c>
      <c r="G317" s="29">
        <v>24</v>
      </c>
      <c r="H317" s="29" t="s">
        <v>821</v>
      </c>
      <c r="I317" s="51">
        <v>45851</v>
      </c>
      <c r="J317" s="29" t="s">
        <v>836</v>
      </c>
      <c r="K317" s="29">
        <v>205</v>
      </c>
    </row>
    <row r="318" ht="30" customHeight="1" spans="1:11">
      <c r="A318" s="85"/>
      <c r="B318" s="43" t="s">
        <v>837</v>
      </c>
      <c r="C318" s="43" t="s">
        <v>188</v>
      </c>
      <c r="D318" s="43" t="s">
        <v>800</v>
      </c>
      <c r="E318" s="43" t="s">
        <v>838</v>
      </c>
      <c r="F318" s="43">
        <f t="shared" si="30"/>
        <v>2210</v>
      </c>
      <c r="G318" s="43">
        <v>24</v>
      </c>
      <c r="H318" s="43" t="s">
        <v>824</v>
      </c>
      <c r="I318" s="60">
        <v>45850</v>
      </c>
      <c r="J318" s="43" t="s">
        <v>839</v>
      </c>
      <c r="K318" s="43">
        <v>205</v>
      </c>
    </row>
    <row r="319" ht="30" customHeight="1" spans="1:11">
      <c r="A319" s="85"/>
      <c r="B319" s="43" t="s">
        <v>840</v>
      </c>
      <c r="C319" s="43" t="s">
        <v>188</v>
      </c>
      <c r="D319" s="43" t="s">
        <v>800</v>
      </c>
      <c r="E319" s="43" t="s">
        <v>841</v>
      </c>
      <c r="F319" s="43">
        <f t="shared" si="30"/>
        <v>2210</v>
      </c>
      <c r="G319" s="43">
        <v>24</v>
      </c>
      <c r="H319" s="43" t="s">
        <v>842</v>
      </c>
      <c r="I319" s="60">
        <v>45851</v>
      </c>
      <c r="J319" s="43" t="s">
        <v>473</v>
      </c>
      <c r="K319" s="43">
        <v>205</v>
      </c>
    </row>
    <row r="320" ht="30" customHeight="1" spans="1:11">
      <c r="A320" s="85"/>
      <c r="B320" s="29" t="s">
        <v>843</v>
      </c>
      <c r="C320" s="29"/>
      <c r="D320" s="29" t="s">
        <v>102</v>
      </c>
      <c r="E320" s="29" t="s">
        <v>844</v>
      </c>
      <c r="F320" s="29">
        <f>100*G320+50</f>
        <v>2450</v>
      </c>
      <c r="G320" s="29">
        <v>24</v>
      </c>
      <c r="H320" s="29" t="s">
        <v>821</v>
      </c>
      <c r="I320" s="51">
        <v>45851</v>
      </c>
      <c r="J320" s="29" t="s">
        <v>708</v>
      </c>
      <c r="K320" s="29">
        <v>205</v>
      </c>
    </row>
    <row r="321" ht="30" customHeight="1" spans="1:11">
      <c r="A321" s="85"/>
      <c r="B321" s="43" t="s">
        <v>845</v>
      </c>
      <c r="C321" s="43" t="s">
        <v>188</v>
      </c>
      <c r="D321" s="43" t="s">
        <v>800</v>
      </c>
      <c r="E321" s="43" t="s">
        <v>846</v>
      </c>
      <c r="F321" s="43">
        <f>100*G321+50</f>
        <v>2450</v>
      </c>
      <c r="G321" s="43">
        <v>24</v>
      </c>
      <c r="H321" s="43" t="s">
        <v>123</v>
      </c>
      <c r="I321" s="60">
        <v>45849</v>
      </c>
      <c r="J321" s="43" t="s">
        <v>847</v>
      </c>
      <c r="K321" s="43">
        <v>205</v>
      </c>
    </row>
    <row r="322" ht="30" customHeight="1" spans="1:11">
      <c r="A322" s="85"/>
      <c r="B322" s="15" t="s">
        <v>848</v>
      </c>
      <c r="C322" s="15">
        <v>8</v>
      </c>
      <c r="D322" s="15" t="s">
        <v>849</v>
      </c>
      <c r="E322" s="15" t="s">
        <v>850</v>
      </c>
      <c r="F322" s="15">
        <f>80*G322</f>
        <v>1920</v>
      </c>
      <c r="G322" s="15">
        <v>24</v>
      </c>
      <c r="H322" s="15" t="s">
        <v>478</v>
      </c>
      <c r="I322" s="52">
        <v>45850</v>
      </c>
      <c r="J322" s="15" t="s">
        <v>851</v>
      </c>
      <c r="K322" s="15">
        <v>206</v>
      </c>
    </row>
    <row r="323" ht="30" customHeight="1" spans="1:11">
      <c r="A323" s="85"/>
      <c r="B323" s="15" t="s">
        <v>852</v>
      </c>
      <c r="C323" s="15">
        <v>8</v>
      </c>
      <c r="D323" s="15" t="s">
        <v>849</v>
      </c>
      <c r="E323" s="15" t="s">
        <v>853</v>
      </c>
      <c r="F323" s="15">
        <f>80*G323</f>
        <v>1920</v>
      </c>
      <c r="G323" s="15">
        <v>24</v>
      </c>
      <c r="H323" s="15" t="s">
        <v>478</v>
      </c>
      <c r="I323" s="52">
        <v>45850</v>
      </c>
      <c r="J323" s="15" t="s">
        <v>854</v>
      </c>
      <c r="K323" s="15">
        <v>206</v>
      </c>
    </row>
    <row r="324" ht="30" customHeight="1" spans="1:11">
      <c r="A324" s="86"/>
      <c r="B324" s="43" t="s">
        <v>855</v>
      </c>
      <c r="C324" s="43" t="s">
        <v>188</v>
      </c>
      <c r="D324" s="43" t="s">
        <v>856</v>
      </c>
      <c r="E324" s="43" t="s">
        <v>857</v>
      </c>
      <c r="F324" s="43">
        <f>100*G324</f>
        <v>2400</v>
      </c>
      <c r="G324" s="43">
        <v>24</v>
      </c>
      <c r="H324" s="43" t="s">
        <v>478</v>
      </c>
      <c r="I324" s="60">
        <v>45850</v>
      </c>
      <c r="J324" s="43" t="s">
        <v>858</v>
      </c>
      <c r="K324" s="43">
        <v>206</v>
      </c>
    </row>
    <row r="325" ht="30" customHeight="1" spans="1:11">
      <c r="A325" s="84" t="s">
        <v>859</v>
      </c>
      <c r="B325" s="15" t="s">
        <v>860</v>
      </c>
      <c r="C325" s="15">
        <v>12</v>
      </c>
      <c r="D325" s="15" t="s">
        <v>115</v>
      </c>
      <c r="E325" s="15" t="s">
        <v>823</v>
      </c>
      <c r="F325" s="15">
        <f t="shared" ref="F325:F327" si="31">60*24+50</f>
        <v>1490</v>
      </c>
      <c r="G325" s="15">
        <v>24</v>
      </c>
      <c r="H325" s="15" t="s">
        <v>861</v>
      </c>
      <c r="I325" s="52">
        <v>45850</v>
      </c>
      <c r="J325" s="15" t="s">
        <v>862</v>
      </c>
      <c r="K325" s="15">
        <v>201</v>
      </c>
    </row>
    <row r="326" ht="30" customHeight="1" spans="1:11">
      <c r="A326" s="85"/>
      <c r="B326" s="43" t="s">
        <v>863</v>
      </c>
      <c r="C326" s="43" t="s">
        <v>188</v>
      </c>
      <c r="D326" s="43" t="s">
        <v>805</v>
      </c>
      <c r="E326" s="43" t="s">
        <v>864</v>
      </c>
      <c r="F326" s="43">
        <f t="shared" si="31"/>
        <v>1490</v>
      </c>
      <c r="G326" s="43">
        <v>24</v>
      </c>
      <c r="H326" s="43" t="s">
        <v>865</v>
      </c>
      <c r="I326" s="60">
        <v>45850</v>
      </c>
      <c r="J326" s="43" t="s">
        <v>866</v>
      </c>
      <c r="K326" s="43">
        <v>203</v>
      </c>
    </row>
    <row r="327" ht="30" customHeight="1" spans="1:11">
      <c r="A327" s="85"/>
      <c r="B327" s="43" t="s">
        <v>867</v>
      </c>
      <c r="C327" s="43" t="s">
        <v>188</v>
      </c>
      <c r="D327" s="43" t="s">
        <v>805</v>
      </c>
      <c r="E327" s="43" t="s">
        <v>827</v>
      </c>
      <c r="F327" s="43">
        <f t="shared" si="31"/>
        <v>1490</v>
      </c>
      <c r="G327" s="43">
        <v>24</v>
      </c>
      <c r="H327" s="43" t="s">
        <v>72</v>
      </c>
      <c r="I327" s="60">
        <v>45850</v>
      </c>
      <c r="J327" s="43" t="s">
        <v>868</v>
      </c>
      <c r="K327" s="43">
        <v>201</v>
      </c>
    </row>
    <row r="328" ht="30" customHeight="1" spans="1:11">
      <c r="A328" s="85"/>
      <c r="B328" s="43" t="s">
        <v>869</v>
      </c>
      <c r="C328" s="43" t="s">
        <v>188</v>
      </c>
      <c r="D328" s="43" t="s">
        <v>805</v>
      </c>
      <c r="E328" s="43" t="s">
        <v>830</v>
      </c>
      <c r="F328" s="43">
        <f t="shared" ref="F328:F330" si="32">70*24+50</f>
        <v>1730</v>
      </c>
      <c r="G328" s="43">
        <v>24</v>
      </c>
      <c r="H328" s="43" t="s">
        <v>865</v>
      </c>
      <c r="I328" s="60">
        <v>45851</v>
      </c>
      <c r="J328" s="43" t="s">
        <v>346</v>
      </c>
      <c r="K328" s="43">
        <v>203</v>
      </c>
    </row>
    <row r="329" ht="30" customHeight="1" spans="1:11">
      <c r="A329" s="85"/>
      <c r="B329" s="43" t="s">
        <v>870</v>
      </c>
      <c r="C329" s="43" t="s">
        <v>188</v>
      </c>
      <c r="D329" s="64" t="s">
        <v>805</v>
      </c>
      <c r="E329" s="64" t="s">
        <v>833</v>
      </c>
      <c r="F329" s="43">
        <f t="shared" si="32"/>
        <v>1730</v>
      </c>
      <c r="G329" s="43">
        <v>24</v>
      </c>
      <c r="H329" s="43" t="s">
        <v>72</v>
      </c>
      <c r="I329" s="60">
        <v>45850</v>
      </c>
      <c r="J329" s="43" t="s">
        <v>417</v>
      </c>
      <c r="K329" s="43">
        <v>201</v>
      </c>
    </row>
    <row r="330" ht="30" customHeight="1" spans="1:11">
      <c r="A330" s="85"/>
      <c r="B330" s="43" t="s">
        <v>871</v>
      </c>
      <c r="C330" s="43" t="s">
        <v>188</v>
      </c>
      <c r="D330" s="66"/>
      <c r="E330" s="66"/>
      <c r="F330" s="43">
        <f t="shared" si="32"/>
        <v>1730</v>
      </c>
      <c r="G330" s="43">
        <v>24</v>
      </c>
      <c r="H330" s="43" t="s">
        <v>508</v>
      </c>
      <c r="I330" s="60">
        <v>45851</v>
      </c>
      <c r="J330" s="43" t="s">
        <v>836</v>
      </c>
      <c r="K330" s="43">
        <v>201</v>
      </c>
    </row>
    <row r="331" ht="30" customHeight="1" spans="1:11">
      <c r="A331" s="85"/>
      <c r="B331" s="43" t="s">
        <v>872</v>
      </c>
      <c r="C331" s="43" t="s">
        <v>188</v>
      </c>
      <c r="D331" s="43" t="s">
        <v>805</v>
      </c>
      <c r="E331" s="43" t="s">
        <v>838</v>
      </c>
      <c r="F331" s="43">
        <f>75*24+50</f>
        <v>1850</v>
      </c>
      <c r="G331" s="43">
        <v>24</v>
      </c>
      <c r="H331" s="43" t="s">
        <v>72</v>
      </c>
      <c r="I331" s="60">
        <v>45850</v>
      </c>
      <c r="J331" s="43" t="s">
        <v>315</v>
      </c>
      <c r="K331" s="43">
        <v>203</v>
      </c>
    </row>
    <row r="332" ht="30" customHeight="1" spans="1:11">
      <c r="A332" s="85"/>
      <c r="B332" s="43" t="s">
        <v>873</v>
      </c>
      <c r="C332" s="43" t="s">
        <v>188</v>
      </c>
      <c r="D332" s="43" t="s">
        <v>805</v>
      </c>
      <c r="E332" s="43" t="s">
        <v>841</v>
      </c>
      <c r="F332" s="43">
        <f>75*24+50</f>
        <v>1850</v>
      </c>
      <c r="G332" s="43">
        <v>24</v>
      </c>
      <c r="H332" s="43" t="s">
        <v>508</v>
      </c>
      <c r="I332" s="60">
        <v>45851</v>
      </c>
      <c r="J332" s="43" t="s">
        <v>708</v>
      </c>
      <c r="K332" s="43">
        <v>201</v>
      </c>
    </row>
    <row r="333" ht="30" customHeight="1" spans="1:11">
      <c r="A333" s="85"/>
      <c r="B333" s="43" t="s">
        <v>874</v>
      </c>
      <c r="C333" s="43" t="s">
        <v>188</v>
      </c>
      <c r="D333" s="43" t="s">
        <v>805</v>
      </c>
      <c r="E333" s="43" t="s">
        <v>875</v>
      </c>
      <c r="F333" s="43">
        <f t="shared" ref="F333:F335" si="33">100*G333+50</f>
        <v>2450</v>
      </c>
      <c r="G333" s="43">
        <v>24</v>
      </c>
      <c r="H333" s="43" t="s">
        <v>865</v>
      </c>
      <c r="I333" s="60">
        <v>45850</v>
      </c>
      <c r="J333" s="43" t="s">
        <v>876</v>
      </c>
      <c r="K333" s="43">
        <v>203</v>
      </c>
    </row>
    <row r="334" ht="30" customHeight="1" spans="1:11">
      <c r="A334" s="85"/>
      <c r="B334" s="43" t="s">
        <v>877</v>
      </c>
      <c r="C334" s="43" t="s">
        <v>188</v>
      </c>
      <c r="D334" s="43" t="s">
        <v>805</v>
      </c>
      <c r="E334" s="43" t="s">
        <v>844</v>
      </c>
      <c r="F334" s="43">
        <f t="shared" si="33"/>
        <v>2450</v>
      </c>
      <c r="G334" s="43">
        <v>24</v>
      </c>
      <c r="H334" s="43" t="s">
        <v>861</v>
      </c>
      <c r="I334" s="60">
        <v>45850</v>
      </c>
      <c r="J334" s="43" t="s">
        <v>858</v>
      </c>
      <c r="K334" s="43">
        <v>201</v>
      </c>
    </row>
    <row r="335" ht="30" customHeight="1" spans="1:11">
      <c r="A335" s="85"/>
      <c r="B335" s="43" t="s">
        <v>878</v>
      </c>
      <c r="C335" s="43" t="s">
        <v>188</v>
      </c>
      <c r="D335" s="43" t="s">
        <v>805</v>
      </c>
      <c r="E335" s="43" t="s">
        <v>846</v>
      </c>
      <c r="F335" s="43">
        <f t="shared" si="33"/>
        <v>2450</v>
      </c>
      <c r="G335" s="43">
        <v>24</v>
      </c>
      <c r="H335" s="43" t="s">
        <v>861</v>
      </c>
      <c r="I335" s="60">
        <v>45850</v>
      </c>
      <c r="J335" s="43" t="s">
        <v>402</v>
      </c>
      <c r="K335" s="43">
        <v>201</v>
      </c>
    </row>
    <row r="336" ht="30" customHeight="1" spans="1:11">
      <c r="A336" s="85"/>
      <c r="B336" s="29" t="s">
        <v>879</v>
      </c>
      <c r="C336" s="29"/>
      <c r="D336" s="29" t="s">
        <v>880</v>
      </c>
      <c r="E336" s="29" t="s">
        <v>881</v>
      </c>
      <c r="F336" s="29">
        <f>250*G336</f>
        <v>6000</v>
      </c>
      <c r="G336" s="29">
        <v>24</v>
      </c>
      <c r="H336" s="29" t="s">
        <v>72</v>
      </c>
      <c r="I336" s="51">
        <v>45850</v>
      </c>
      <c r="J336" s="29" t="s">
        <v>882</v>
      </c>
      <c r="K336" s="29">
        <v>203</v>
      </c>
    </row>
    <row r="337" ht="30" customHeight="1" spans="1:11">
      <c r="A337" s="85"/>
      <c r="B337" s="29" t="s">
        <v>883</v>
      </c>
      <c r="C337" s="29"/>
      <c r="D337" s="29" t="s">
        <v>102</v>
      </c>
      <c r="E337" s="29" t="s">
        <v>881</v>
      </c>
      <c r="F337" s="29">
        <f t="shared" ref="F337:F339" si="34">150*G337</f>
        <v>3600</v>
      </c>
      <c r="G337" s="29">
        <v>24</v>
      </c>
      <c r="H337" s="29" t="s">
        <v>884</v>
      </c>
      <c r="I337" s="51">
        <v>45850</v>
      </c>
      <c r="J337" s="29" t="s">
        <v>885</v>
      </c>
      <c r="K337" s="29" t="s">
        <v>886</v>
      </c>
    </row>
    <row r="338" ht="30" customHeight="1" spans="1:11">
      <c r="A338" s="85"/>
      <c r="B338" s="29" t="s">
        <v>887</v>
      </c>
      <c r="C338" s="29"/>
      <c r="D338" s="29" t="s">
        <v>102</v>
      </c>
      <c r="E338" s="29" t="s">
        <v>881</v>
      </c>
      <c r="F338" s="29">
        <f t="shared" si="34"/>
        <v>3600</v>
      </c>
      <c r="G338" s="29">
        <v>24</v>
      </c>
      <c r="H338" s="29" t="s">
        <v>884</v>
      </c>
      <c r="I338" s="51">
        <v>45851</v>
      </c>
      <c r="J338" s="29" t="s">
        <v>751</v>
      </c>
      <c r="K338" s="29" t="s">
        <v>886</v>
      </c>
    </row>
    <row r="339" ht="30" customHeight="1" spans="1:11">
      <c r="A339" s="85"/>
      <c r="B339" s="29" t="s">
        <v>888</v>
      </c>
      <c r="C339" s="29"/>
      <c r="D339" s="29" t="s">
        <v>102</v>
      </c>
      <c r="E339" s="29" t="s">
        <v>881</v>
      </c>
      <c r="F339" s="29">
        <f t="shared" si="34"/>
        <v>3600</v>
      </c>
      <c r="G339" s="29">
        <v>24</v>
      </c>
      <c r="H339" s="29" t="s">
        <v>884</v>
      </c>
      <c r="I339" s="51">
        <v>45851</v>
      </c>
      <c r="J339" s="29" t="s">
        <v>889</v>
      </c>
      <c r="K339" s="29" t="s">
        <v>886</v>
      </c>
    </row>
    <row r="340" ht="30" customHeight="1" spans="1:11">
      <c r="A340" s="85"/>
      <c r="B340" s="29" t="s">
        <v>890</v>
      </c>
      <c r="C340" s="29"/>
      <c r="D340" s="29" t="s">
        <v>102</v>
      </c>
      <c r="E340" s="29" t="s">
        <v>746</v>
      </c>
      <c r="F340" s="29">
        <f t="shared" ref="F340:F342" si="35">180*G340</f>
        <v>4320</v>
      </c>
      <c r="G340" s="29">
        <v>24</v>
      </c>
      <c r="H340" s="29" t="s">
        <v>481</v>
      </c>
      <c r="I340" s="51">
        <v>45848</v>
      </c>
      <c r="J340" s="29" t="s">
        <v>891</v>
      </c>
      <c r="K340" s="29" t="s">
        <v>892</v>
      </c>
    </row>
    <row r="341" ht="30" customHeight="1" spans="1:11">
      <c r="A341" s="85"/>
      <c r="B341" s="29" t="s">
        <v>893</v>
      </c>
      <c r="C341" s="29"/>
      <c r="D341" s="29" t="s">
        <v>102</v>
      </c>
      <c r="E341" s="29" t="s">
        <v>746</v>
      </c>
      <c r="F341" s="29">
        <f t="shared" si="35"/>
        <v>4320</v>
      </c>
      <c r="G341" s="29">
        <v>24</v>
      </c>
      <c r="H341" s="29" t="s">
        <v>481</v>
      </c>
      <c r="I341" s="51">
        <v>45848</v>
      </c>
      <c r="J341" s="29" t="s">
        <v>894</v>
      </c>
      <c r="K341" s="29" t="s">
        <v>892</v>
      </c>
    </row>
    <row r="342" ht="30" customHeight="1" spans="1:11">
      <c r="A342" s="85"/>
      <c r="B342" s="29" t="s">
        <v>895</v>
      </c>
      <c r="C342" s="29"/>
      <c r="D342" s="29" t="s">
        <v>102</v>
      </c>
      <c r="E342" s="29" t="s">
        <v>746</v>
      </c>
      <c r="F342" s="29">
        <f t="shared" si="35"/>
        <v>4320</v>
      </c>
      <c r="G342" s="29">
        <v>24</v>
      </c>
      <c r="H342" s="29" t="s">
        <v>481</v>
      </c>
      <c r="I342" s="51">
        <v>45849</v>
      </c>
      <c r="J342" s="29" t="s">
        <v>896</v>
      </c>
      <c r="K342" s="29" t="s">
        <v>892</v>
      </c>
    </row>
    <row r="343" ht="30" customHeight="1" spans="1:11">
      <c r="A343" s="85"/>
      <c r="B343" s="29" t="s">
        <v>897</v>
      </c>
      <c r="C343" s="29"/>
      <c r="D343" s="29" t="s">
        <v>102</v>
      </c>
      <c r="E343" s="29" t="s">
        <v>898</v>
      </c>
      <c r="F343" s="29">
        <f>250*G343</f>
        <v>6000</v>
      </c>
      <c r="G343" s="29">
        <v>24</v>
      </c>
      <c r="H343" s="29" t="s">
        <v>481</v>
      </c>
      <c r="I343" s="51">
        <v>45849</v>
      </c>
      <c r="J343" s="29" t="s">
        <v>899</v>
      </c>
      <c r="K343" s="29" t="s">
        <v>892</v>
      </c>
    </row>
    <row r="344" ht="30" customHeight="1" spans="1:11">
      <c r="A344" s="85"/>
      <c r="B344" s="29" t="s">
        <v>900</v>
      </c>
      <c r="C344" s="29"/>
      <c r="D344" s="29" t="s">
        <v>102</v>
      </c>
      <c r="E344" s="29" t="s">
        <v>746</v>
      </c>
      <c r="F344" s="29">
        <f>180*G344</f>
        <v>4320</v>
      </c>
      <c r="G344" s="29">
        <v>24</v>
      </c>
      <c r="H344" s="29" t="s">
        <v>481</v>
      </c>
      <c r="I344" s="51">
        <v>45849</v>
      </c>
      <c r="J344" s="29" t="s">
        <v>901</v>
      </c>
      <c r="K344" s="29" t="s">
        <v>892</v>
      </c>
    </row>
    <row r="345" ht="30" customHeight="1" spans="1:11">
      <c r="A345" s="85"/>
      <c r="B345" s="15" t="s">
        <v>902</v>
      </c>
      <c r="C345" s="15">
        <v>1</v>
      </c>
      <c r="D345" s="15" t="s">
        <v>115</v>
      </c>
      <c r="E345" s="15" t="s">
        <v>757</v>
      </c>
      <c r="F345" s="15">
        <f t="shared" ref="F345:F351" si="36">150*G345</f>
        <v>3600</v>
      </c>
      <c r="G345" s="15">
        <v>24</v>
      </c>
      <c r="H345" s="15" t="s">
        <v>481</v>
      </c>
      <c r="I345" s="52">
        <v>45850</v>
      </c>
      <c r="J345" s="15" t="s">
        <v>903</v>
      </c>
      <c r="K345" s="15" t="s">
        <v>892</v>
      </c>
    </row>
    <row r="346" ht="30" customHeight="1" spans="1:11">
      <c r="A346" s="85"/>
      <c r="B346" s="29" t="s">
        <v>904</v>
      </c>
      <c r="C346" s="29"/>
      <c r="D346" s="29" t="s">
        <v>102</v>
      </c>
      <c r="E346" s="29" t="s">
        <v>905</v>
      </c>
      <c r="F346" s="29">
        <f>180*G346</f>
        <v>4320</v>
      </c>
      <c r="G346" s="29">
        <v>24</v>
      </c>
      <c r="H346" s="29" t="s">
        <v>123</v>
      </c>
      <c r="I346" s="51">
        <v>45851</v>
      </c>
      <c r="J346" s="29" t="s">
        <v>906</v>
      </c>
      <c r="K346" s="29" t="s">
        <v>907</v>
      </c>
    </row>
    <row r="347" ht="30" customHeight="1" spans="1:11">
      <c r="A347" s="85"/>
      <c r="B347" s="15" t="s">
        <v>908</v>
      </c>
      <c r="C347" s="15">
        <v>1</v>
      </c>
      <c r="D347" s="15" t="s">
        <v>115</v>
      </c>
      <c r="E347" s="15" t="s">
        <v>757</v>
      </c>
      <c r="F347" s="15">
        <f t="shared" si="36"/>
        <v>3600</v>
      </c>
      <c r="G347" s="15">
        <v>24</v>
      </c>
      <c r="H347" s="15" t="s">
        <v>481</v>
      </c>
      <c r="I347" s="52">
        <v>45848</v>
      </c>
      <c r="J347" s="15" t="s">
        <v>909</v>
      </c>
      <c r="K347" s="15" t="s">
        <v>892</v>
      </c>
    </row>
    <row r="348" ht="30" customHeight="1" spans="1:11">
      <c r="A348" s="85"/>
      <c r="B348" s="29" t="s">
        <v>910</v>
      </c>
      <c r="C348" s="29"/>
      <c r="D348" s="29" t="s">
        <v>102</v>
      </c>
      <c r="E348" s="29" t="s">
        <v>734</v>
      </c>
      <c r="F348" s="29">
        <f t="shared" si="36"/>
        <v>3600</v>
      </c>
      <c r="G348" s="29">
        <v>24</v>
      </c>
      <c r="H348" s="29" t="s">
        <v>481</v>
      </c>
      <c r="I348" s="51">
        <v>45850</v>
      </c>
      <c r="J348" s="29" t="s">
        <v>911</v>
      </c>
      <c r="K348" s="29" t="s">
        <v>892</v>
      </c>
    </row>
    <row r="349" ht="30" customHeight="1" spans="1:11">
      <c r="A349" s="85"/>
      <c r="B349" s="29" t="s">
        <v>912</v>
      </c>
      <c r="C349" s="29"/>
      <c r="D349" s="29" t="s">
        <v>102</v>
      </c>
      <c r="E349" s="29" t="s">
        <v>913</v>
      </c>
      <c r="F349" s="29">
        <f t="shared" si="36"/>
        <v>3600</v>
      </c>
      <c r="G349" s="29">
        <v>24</v>
      </c>
      <c r="H349" s="29" t="s">
        <v>123</v>
      </c>
      <c r="I349" s="51">
        <v>45851</v>
      </c>
      <c r="J349" s="29" t="s">
        <v>914</v>
      </c>
      <c r="K349" s="29" t="s">
        <v>892</v>
      </c>
    </row>
    <row r="350" ht="30" customHeight="1" spans="1:11">
      <c r="A350" s="85"/>
      <c r="B350" s="29" t="s">
        <v>915</v>
      </c>
      <c r="C350" s="29"/>
      <c r="D350" s="29" t="s">
        <v>102</v>
      </c>
      <c r="E350" s="29" t="s">
        <v>913</v>
      </c>
      <c r="F350" s="29">
        <f t="shared" si="36"/>
        <v>3600</v>
      </c>
      <c r="G350" s="29">
        <v>24</v>
      </c>
      <c r="H350" s="29" t="s">
        <v>123</v>
      </c>
      <c r="I350" s="51">
        <v>45851</v>
      </c>
      <c r="J350" s="29" t="s">
        <v>916</v>
      </c>
      <c r="K350" s="29" t="s">
        <v>907</v>
      </c>
    </row>
    <row r="351" ht="30" customHeight="1" spans="1:11">
      <c r="A351" s="85"/>
      <c r="B351" s="29" t="s">
        <v>917</v>
      </c>
      <c r="C351" s="29"/>
      <c r="D351" s="29" t="s">
        <v>102</v>
      </c>
      <c r="E351" s="29" t="s">
        <v>734</v>
      </c>
      <c r="F351" s="29">
        <f t="shared" si="36"/>
        <v>3600</v>
      </c>
      <c r="G351" s="29">
        <v>24</v>
      </c>
      <c r="H351" s="29" t="s">
        <v>481</v>
      </c>
      <c r="I351" s="51">
        <v>45850</v>
      </c>
      <c r="J351" s="29" t="s">
        <v>918</v>
      </c>
      <c r="K351" s="29" t="s">
        <v>892</v>
      </c>
    </row>
    <row r="352" ht="30" customHeight="1" spans="1:11">
      <c r="A352" s="85"/>
      <c r="B352" s="29" t="s">
        <v>919</v>
      </c>
      <c r="C352" s="29"/>
      <c r="D352" s="29" t="s">
        <v>102</v>
      </c>
      <c r="E352" s="29" t="s">
        <v>920</v>
      </c>
      <c r="F352" s="29">
        <f t="shared" ref="F352:F357" si="37">180*G352</f>
        <v>4320</v>
      </c>
      <c r="G352" s="29">
        <v>24</v>
      </c>
      <c r="H352" s="29" t="s">
        <v>123</v>
      </c>
      <c r="I352" s="51">
        <v>45851</v>
      </c>
      <c r="J352" s="29" t="s">
        <v>921</v>
      </c>
      <c r="K352" s="29" t="s">
        <v>907</v>
      </c>
    </row>
    <row r="353" ht="30" customHeight="1" spans="1:11">
      <c r="A353" s="85"/>
      <c r="B353" s="29" t="s">
        <v>922</v>
      </c>
      <c r="C353" s="29"/>
      <c r="D353" s="29" t="s">
        <v>102</v>
      </c>
      <c r="E353" s="29" t="s">
        <v>734</v>
      </c>
      <c r="F353" s="29">
        <f t="shared" ref="F353:F355" si="38">150*G353</f>
        <v>3600</v>
      </c>
      <c r="G353" s="29">
        <v>24</v>
      </c>
      <c r="H353" s="29" t="s">
        <v>481</v>
      </c>
      <c r="I353" s="51">
        <v>45848</v>
      </c>
      <c r="J353" s="29" t="s">
        <v>923</v>
      </c>
      <c r="K353" s="29" t="s">
        <v>892</v>
      </c>
    </row>
    <row r="354" ht="30" customHeight="1" spans="1:11">
      <c r="A354" s="85"/>
      <c r="B354" s="29" t="s">
        <v>924</v>
      </c>
      <c r="C354" s="29"/>
      <c r="D354" s="29" t="s">
        <v>102</v>
      </c>
      <c r="E354" s="29" t="s">
        <v>734</v>
      </c>
      <c r="F354" s="29">
        <f t="shared" si="38"/>
        <v>3600</v>
      </c>
      <c r="G354" s="29">
        <v>24</v>
      </c>
      <c r="H354" s="29" t="s">
        <v>481</v>
      </c>
      <c r="I354" s="51">
        <v>45849</v>
      </c>
      <c r="J354" s="29" t="s">
        <v>925</v>
      </c>
      <c r="K354" s="29" t="s">
        <v>892</v>
      </c>
    </row>
    <row r="355" ht="30" customHeight="1" spans="1:11">
      <c r="A355" s="85"/>
      <c r="B355" s="29" t="s">
        <v>926</v>
      </c>
      <c r="C355" s="29"/>
      <c r="D355" s="29" t="s">
        <v>102</v>
      </c>
      <c r="E355" s="29" t="s">
        <v>927</v>
      </c>
      <c r="F355" s="29">
        <f t="shared" si="38"/>
        <v>3600</v>
      </c>
      <c r="G355" s="29">
        <v>24</v>
      </c>
      <c r="H355" s="29" t="s">
        <v>928</v>
      </c>
      <c r="I355" s="51">
        <v>45849</v>
      </c>
      <c r="J355" s="29" t="s">
        <v>929</v>
      </c>
      <c r="K355" s="29" t="s">
        <v>907</v>
      </c>
    </row>
    <row r="356" ht="30" customHeight="1" spans="1:11">
      <c r="A356" s="85"/>
      <c r="B356" s="29" t="s">
        <v>930</v>
      </c>
      <c r="C356" s="29"/>
      <c r="D356" s="29" t="s">
        <v>102</v>
      </c>
      <c r="E356" s="29" t="s">
        <v>931</v>
      </c>
      <c r="F356" s="29">
        <f t="shared" si="37"/>
        <v>4320</v>
      </c>
      <c r="G356" s="29">
        <v>24</v>
      </c>
      <c r="H356" s="29" t="s">
        <v>928</v>
      </c>
      <c r="I356" s="51">
        <v>45850</v>
      </c>
      <c r="J356" s="29" t="s">
        <v>932</v>
      </c>
      <c r="K356" s="29" t="s">
        <v>892</v>
      </c>
    </row>
    <row r="357" ht="30" customHeight="1" spans="1:11">
      <c r="A357" s="85"/>
      <c r="B357" s="29" t="s">
        <v>933</v>
      </c>
      <c r="C357" s="29"/>
      <c r="D357" s="29" t="s">
        <v>102</v>
      </c>
      <c r="E357" s="29" t="s">
        <v>931</v>
      </c>
      <c r="F357" s="29">
        <f t="shared" si="37"/>
        <v>4320</v>
      </c>
      <c r="G357" s="29">
        <v>24</v>
      </c>
      <c r="H357" s="29" t="s">
        <v>928</v>
      </c>
      <c r="I357" s="51">
        <v>45850</v>
      </c>
      <c r="J357" s="29" t="s">
        <v>934</v>
      </c>
      <c r="K357" s="29" t="s">
        <v>892</v>
      </c>
    </row>
    <row r="358" ht="30" customHeight="1" spans="1:11">
      <c r="A358" s="85"/>
      <c r="B358" s="29" t="s">
        <v>935</v>
      </c>
      <c r="C358" s="29"/>
      <c r="D358" s="29" t="s">
        <v>102</v>
      </c>
      <c r="E358" s="29" t="s">
        <v>936</v>
      </c>
      <c r="F358" s="29">
        <f>250*G358</f>
        <v>6000</v>
      </c>
      <c r="G358" s="29">
        <v>24</v>
      </c>
      <c r="H358" s="29" t="s">
        <v>928</v>
      </c>
      <c r="I358" s="51">
        <v>45849</v>
      </c>
      <c r="J358" s="29" t="s">
        <v>937</v>
      </c>
      <c r="K358" s="29" t="s">
        <v>907</v>
      </c>
    </row>
    <row r="359" ht="30" customHeight="1" spans="1:11">
      <c r="A359" s="85"/>
      <c r="B359" s="29" t="s">
        <v>938</v>
      </c>
      <c r="C359" s="29"/>
      <c r="D359" s="29" t="s">
        <v>102</v>
      </c>
      <c r="E359" s="29" t="s">
        <v>734</v>
      </c>
      <c r="F359" s="29">
        <f t="shared" ref="F359:F361" si="39">150*G359</f>
        <v>3600</v>
      </c>
      <c r="G359" s="29">
        <v>24</v>
      </c>
      <c r="H359" s="29" t="s">
        <v>481</v>
      </c>
      <c r="I359" s="51">
        <v>45849</v>
      </c>
      <c r="J359" s="29" t="s">
        <v>939</v>
      </c>
      <c r="K359" s="29" t="s">
        <v>892</v>
      </c>
    </row>
    <row r="360" ht="30" customHeight="1" spans="1:11">
      <c r="A360" s="85"/>
      <c r="B360" s="29" t="s">
        <v>940</v>
      </c>
      <c r="C360" s="29"/>
      <c r="D360" s="29" t="s">
        <v>102</v>
      </c>
      <c r="E360" s="29" t="s">
        <v>941</v>
      </c>
      <c r="F360" s="29">
        <f t="shared" si="39"/>
        <v>3600</v>
      </c>
      <c r="G360" s="29">
        <v>24</v>
      </c>
      <c r="H360" s="29" t="s">
        <v>228</v>
      </c>
      <c r="I360" s="51">
        <v>45850</v>
      </c>
      <c r="J360" s="29" t="s">
        <v>942</v>
      </c>
      <c r="K360" s="29" t="s">
        <v>907</v>
      </c>
    </row>
    <row r="361" ht="30" customHeight="1" spans="1:11">
      <c r="A361" s="85"/>
      <c r="B361" s="29" t="s">
        <v>943</v>
      </c>
      <c r="C361" s="29"/>
      <c r="D361" s="29" t="s">
        <v>102</v>
      </c>
      <c r="E361" s="29" t="s">
        <v>944</v>
      </c>
      <c r="F361" s="29">
        <f t="shared" si="39"/>
        <v>3600</v>
      </c>
      <c r="G361" s="29">
        <v>24</v>
      </c>
      <c r="H361" s="29" t="s">
        <v>928</v>
      </c>
      <c r="I361" s="51">
        <v>45849</v>
      </c>
      <c r="J361" s="29" t="s">
        <v>945</v>
      </c>
      <c r="K361" s="29" t="s">
        <v>907</v>
      </c>
    </row>
    <row r="362" ht="30" customHeight="1" spans="1:11">
      <c r="A362" s="85"/>
      <c r="B362" s="29" t="s">
        <v>946</v>
      </c>
      <c r="C362" s="29"/>
      <c r="D362" s="29" t="s">
        <v>102</v>
      </c>
      <c r="E362" s="29" t="s">
        <v>931</v>
      </c>
      <c r="F362" s="29">
        <f>180*G362</f>
        <v>4320</v>
      </c>
      <c r="G362" s="29">
        <v>24</v>
      </c>
      <c r="H362" s="29" t="s">
        <v>928</v>
      </c>
      <c r="I362" s="51">
        <v>45850</v>
      </c>
      <c r="J362" s="29" t="s">
        <v>947</v>
      </c>
      <c r="K362" s="29" t="s">
        <v>892</v>
      </c>
    </row>
    <row r="363" ht="30" customHeight="1" spans="1:11">
      <c r="A363" s="85"/>
      <c r="B363" s="29" t="s">
        <v>948</v>
      </c>
      <c r="C363" s="29"/>
      <c r="D363" s="29" t="s">
        <v>102</v>
      </c>
      <c r="E363" s="29" t="s">
        <v>931</v>
      </c>
      <c r="F363" s="29">
        <f>180*G363</f>
        <v>4320</v>
      </c>
      <c r="G363" s="29">
        <v>24</v>
      </c>
      <c r="H363" s="29" t="s">
        <v>228</v>
      </c>
      <c r="I363" s="51">
        <v>45850</v>
      </c>
      <c r="J363" s="29" t="s">
        <v>949</v>
      </c>
      <c r="K363" s="29" t="s">
        <v>907</v>
      </c>
    </row>
    <row r="364" ht="30" customHeight="1" spans="1:11">
      <c r="A364" s="85"/>
      <c r="B364" s="29" t="s">
        <v>950</v>
      </c>
      <c r="C364" s="29"/>
      <c r="D364" s="29" t="s">
        <v>102</v>
      </c>
      <c r="E364" s="29" t="s">
        <v>941</v>
      </c>
      <c r="F364" s="29">
        <f t="shared" ref="F364:F367" si="40">150*G364</f>
        <v>3600</v>
      </c>
      <c r="G364" s="29">
        <v>24</v>
      </c>
      <c r="H364" s="29" t="s">
        <v>228</v>
      </c>
      <c r="I364" s="51">
        <v>45850</v>
      </c>
      <c r="J364" s="29" t="s">
        <v>951</v>
      </c>
      <c r="K364" s="29" t="s">
        <v>907</v>
      </c>
    </row>
    <row r="365" ht="30" customHeight="1" spans="1:11">
      <c r="A365" s="85"/>
      <c r="B365" s="29" t="s">
        <v>952</v>
      </c>
      <c r="C365" s="29"/>
      <c r="D365" s="29" t="s">
        <v>102</v>
      </c>
      <c r="E365" s="29" t="s">
        <v>734</v>
      </c>
      <c r="F365" s="29">
        <f t="shared" si="40"/>
        <v>3600</v>
      </c>
      <c r="G365" s="29">
        <v>24</v>
      </c>
      <c r="H365" s="29" t="s">
        <v>228</v>
      </c>
      <c r="I365" s="51">
        <v>45850</v>
      </c>
      <c r="J365" s="29" t="s">
        <v>953</v>
      </c>
      <c r="K365" s="29" t="s">
        <v>907</v>
      </c>
    </row>
    <row r="366" ht="30" customHeight="1" spans="1:11">
      <c r="A366" s="85"/>
      <c r="B366" s="29" t="s">
        <v>954</v>
      </c>
      <c r="C366" s="29"/>
      <c r="D366" s="29" t="s">
        <v>102</v>
      </c>
      <c r="E366" s="29" t="s">
        <v>955</v>
      </c>
      <c r="F366" s="29">
        <f>250*G366</f>
        <v>6000</v>
      </c>
      <c r="G366" s="29">
        <v>24</v>
      </c>
      <c r="H366" s="29" t="s">
        <v>228</v>
      </c>
      <c r="I366" s="51">
        <v>45851</v>
      </c>
      <c r="J366" s="29" t="s">
        <v>906</v>
      </c>
      <c r="K366" s="29" t="s">
        <v>892</v>
      </c>
    </row>
    <row r="367" ht="30" customHeight="1" spans="1:11">
      <c r="A367" s="85"/>
      <c r="B367" s="29" t="s">
        <v>956</v>
      </c>
      <c r="C367" s="29"/>
      <c r="D367" s="29" t="s">
        <v>102</v>
      </c>
      <c r="E367" s="29" t="s">
        <v>941</v>
      </c>
      <c r="F367" s="29">
        <f t="shared" si="40"/>
        <v>3600</v>
      </c>
      <c r="G367" s="29">
        <v>24</v>
      </c>
      <c r="H367" s="29" t="s">
        <v>228</v>
      </c>
      <c r="I367" s="51">
        <v>45851</v>
      </c>
      <c r="J367" s="29" t="s">
        <v>957</v>
      </c>
      <c r="K367" s="29" t="s">
        <v>892</v>
      </c>
    </row>
    <row r="368" ht="30" customHeight="1" spans="1:11">
      <c r="A368" s="85"/>
      <c r="B368" s="29" t="s">
        <v>958</v>
      </c>
      <c r="C368" s="29"/>
      <c r="D368" s="29" t="s">
        <v>102</v>
      </c>
      <c r="E368" s="29" t="s">
        <v>959</v>
      </c>
      <c r="F368" s="29">
        <f>250*G368</f>
        <v>6000</v>
      </c>
      <c r="G368" s="29">
        <v>24</v>
      </c>
      <c r="H368" s="29" t="s">
        <v>228</v>
      </c>
      <c r="I368" s="51">
        <v>45851</v>
      </c>
      <c r="J368" s="29" t="s">
        <v>960</v>
      </c>
      <c r="K368" s="29" t="s">
        <v>892</v>
      </c>
    </row>
    <row r="369" ht="30" customHeight="1" spans="1:11">
      <c r="A369" s="85"/>
      <c r="B369" s="87" t="s">
        <v>961</v>
      </c>
      <c r="C369" s="87">
        <v>1</v>
      </c>
      <c r="D369" s="87" t="s">
        <v>115</v>
      </c>
      <c r="E369" s="87" t="s">
        <v>757</v>
      </c>
      <c r="F369" s="87">
        <f t="shared" ref="F369:F372" si="41">150*G369</f>
        <v>3600</v>
      </c>
      <c r="G369" s="87">
        <v>24</v>
      </c>
      <c r="H369" s="87" t="s">
        <v>928</v>
      </c>
      <c r="I369" s="88">
        <v>45850</v>
      </c>
      <c r="J369" s="87" t="s">
        <v>962</v>
      </c>
      <c r="K369" s="87" t="s">
        <v>892</v>
      </c>
    </row>
    <row r="370" ht="30" customHeight="1" spans="1:11">
      <c r="A370" s="85"/>
      <c r="B370" s="29" t="s">
        <v>963</v>
      </c>
      <c r="C370" s="29"/>
      <c r="D370" s="29" t="s">
        <v>102</v>
      </c>
      <c r="E370" s="29" t="s">
        <v>931</v>
      </c>
      <c r="F370" s="29">
        <f t="shared" ref="F370:F374" si="42">180*G370</f>
        <v>4320</v>
      </c>
      <c r="G370" s="29">
        <v>24</v>
      </c>
      <c r="H370" s="29" t="s">
        <v>928</v>
      </c>
      <c r="I370" s="51">
        <v>45850</v>
      </c>
      <c r="J370" s="29" t="s">
        <v>964</v>
      </c>
      <c r="K370" s="29" t="s">
        <v>892</v>
      </c>
    </row>
    <row r="371" ht="30" customHeight="1" spans="1:11">
      <c r="A371" s="85"/>
      <c r="B371" s="29" t="s">
        <v>965</v>
      </c>
      <c r="C371" s="29"/>
      <c r="D371" s="29" t="s">
        <v>102</v>
      </c>
      <c r="E371" s="29" t="s">
        <v>734</v>
      </c>
      <c r="F371" s="29">
        <f t="shared" si="41"/>
        <v>3600</v>
      </c>
      <c r="G371" s="29">
        <v>24</v>
      </c>
      <c r="H371" s="29" t="s">
        <v>481</v>
      </c>
      <c r="I371" s="51">
        <v>45848</v>
      </c>
      <c r="J371" s="29" t="s">
        <v>966</v>
      </c>
      <c r="K371" s="29" t="s">
        <v>892</v>
      </c>
    </row>
    <row r="372" ht="30" customHeight="1" spans="1:11">
      <c r="A372" s="85"/>
      <c r="B372" s="29" t="s">
        <v>967</v>
      </c>
      <c r="C372" s="29"/>
      <c r="D372" s="29" t="s">
        <v>102</v>
      </c>
      <c r="E372" s="29" t="s">
        <v>734</v>
      </c>
      <c r="F372" s="29">
        <f t="shared" si="41"/>
        <v>3600</v>
      </c>
      <c r="G372" s="29">
        <v>24</v>
      </c>
      <c r="H372" s="29" t="s">
        <v>481</v>
      </c>
      <c r="I372" s="51">
        <v>45850</v>
      </c>
      <c r="J372" s="29" t="s">
        <v>968</v>
      </c>
      <c r="K372" s="29" t="s">
        <v>892</v>
      </c>
    </row>
    <row r="373" ht="30" customHeight="1" spans="1:11">
      <c r="A373" s="85"/>
      <c r="B373" s="29" t="s">
        <v>969</v>
      </c>
      <c r="C373" s="29"/>
      <c r="D373" s="29" t="s">
        <v>102</v>
      </c>
      <c r="E373" s="29" t="s">
        <v>970</v>
      </c>
      <c r="F373" s="29">
        <f t="shared" si="42"/>
        <v>4320</v>
      </c>
      <c r="G373" s="29">
        <v>24</v>
      </c>
      <c r="H373" s="29" t="s">
        <v>228</v>
      </c>
      <c r="I373" s="51">
        <v>45850</v>
      </c>
      <c r="J373" s="29" t="s">
        <v>971</v>
      </c>
      <c r="K373" s="29" t="s">
        <v>907</v>
      </c>
    </row>
    <row r="374" ht="30" customHeight="1" spans="1:11">
      <c r="A374" s="85"/>
      <c r="B374" s="29" t="s">
        <v>972</v>
      </c>
      <c r="C374" s="29"/>
      <c r="D374" s="29" t="s">
        <v>102</v>
      </c>
      <c r="E374" s="29" t="s">
        <v>920</v>
      </c>
      <c r="F374" s="29">
        <f t="shared" si="42"/>
        <v>4320</v>
      </c>
      <c r="G374" s="29">
        <v>24</v>
      </c>
      <c r="H374" s="29" t="s">
        <v>123</v>
      </c>
      <c r="I374" s="51">
        <v>45851</v>
      </c>
      <c r="J374" s="29" t="s">
        <v>973</v>
      </c>
      <c r="K374" s="29" t="s">
        <v>907</v>
      </c>
    </row>
    <row r="375" ht="30" customHeight="1" spans="1:11">
      <c r="A375" s="85"/>
      <c r="B375" s="15" t="s">
        <v>974</v>
      </c>
      <c r="C375" s="15">
        <v>1</v>
      </c>
      <c r="D375" s="16" t="s">
        <v>115</v>
      </c>
      <c r="E375" s="16" t="s">
        <v>757</v>
      </c>
      <c r="F375" s="15">
        <f t="shared" ref="F375:F387" si="43">150*G375</f>
        <v>3600</v>
      </c>
      <c r="G375" s="15">
        <v>24</v>
      </c>
      <c r="H375" s="15" t="s">
        <v>928</v>
      </c>
      <c r="I375" s="52">
        <v>45848</v>
      </c>
      <c r="J375" s="15" t="s">
        <v>975</v>
      </c>
      <c r="K375" s="15" t="s">
        <v>907</v>
      </c>
    </row>
    <row r="376" ht="30" customHeight="1" spans="1:11">
      <c r="A376" s="85"/>
      <c r="B376" s="15" t="s">
        <v>976</v>
      </c>
      <c r="C376" s="15">
        <v>1</v>
      </c>
      <c r="D376" s="17"/>
      <c r="E376" s="17"/>
      <c r="F376" s="15">
        <f t="shared" si="43"/>
        <v>3600</v>
      </c>
      <c r="G376" s="15">
        <v>24</v>
      </c>
      <c r="H376" s="15" t="s">
        <v>928</v>
      </c>
      <c r="I376" s="52">
        <v>45848</v>
      </c>
      <c r="J376" s="15" t="s">
        <v>977</v>
      </c>
      <c r="K376" s="15" t="s">
        <v>907</v>
      </c>
    </row>
    <row r="377" ht="30" customHeight="1" spans="1:11">
      <c r="A377" s="85"/>
      <c r="B377" s="15" t="s">
        <v>978</v>
      </c>
      <c r="C377" s="15">
        <v>1</v>
      </c>
      <c r="D377" s="17"/>
      <c r="E377" s="17"/>
      <c r="F377" s="15">
        <f t="shared" si="43"/>
        <v>3600</v>
      </c>
      <c r="G377" s="15">
        <v>24</v>
      </c>
      <c r="H377" s="15" t="s">
        <v>928</v>
      </c>
      <c r="I377" s="52">
        <v>45848</v>
      </c>
      <c r="J377" s="15" t="s">
        <v>979</v>
      </c>
      <c r="K377" s="15" t="s">
        <v>907</v>
      </c>
    </row>
    <row r="378" ht="30" customHeight="1" spans="1:11">
      <c r="A378" s="85"/>
      <c r="B378" s="15" t="s">
        <v>980</v>
      </c>
      <c r="C378" s="15">
        <v>1</v>
      </c>
      <c r="D378" s="17"/>
      <c r="E378" s="17"/>
      <c r="F378" s="15">
        <f t="shared" si="43"/>
        <v>3600</v>
      </c>
      <c r="G378" s="15">
        <v>24</v>
      </c>
      <c r="H378" s="15" t="s">
        <v>928</v>
      </c>
      <c r="I378" s="52">
        <v>45848</v>
      </c>
      <c r="J378" s="15" t="s">
        <v>981</v>
      </c>
      <c r="K378" s="15" t="s">
        <v>907</v>
      </c>
    </row>
    <row r="379" ht="30" customHeight="1" spans="1:11">
      <c r="A379" s="85"/>
      <c r="B379" s="15" t="s">
        <v>982</v>
      </c>
      <c r="C379" s="15">
        <v>1</v>
      </c>
      <c r="D379" s="17"/>
      <c r="E379" s="17"/>
      <c r="F379" s="15">
        <f t="shared" si="43"/>
        <v>3600</v>
      </c>
      <c r="G379" s="15">
        <v>24</v>
      </c>
      <c r="H379" s="15" t="s">
        <v>928</v>
      </c>
      <c r="I379" s="52">
        <v>45849</v>
      </c>
      <c r="J379" s="15" t="s">
        <v>983</v>
      </c>
      <c r="K379" s="15" t="s">
        <v>907</v>
      </c>
    </row>
    <row r="380" ht="30" customHeight="1" spans="1:11">
      <c r="A380" s="85"/>
      <c r="B380" s="15" t="s">
        <v>984</v>
      </c>
      <c r="C380" s="15">
        <v>1</v>
      </c>
      <c r="D380" s="17"/>
      <c r="E380" s="17"/>
      <c r="F380" s="15">
        <f t="shared" si="43"/>
        <v>3600</v>
      </c>
      <c r="G380" s="15">
        <v>24</v>
      </c>
      <c r="H380" s="15" t="s">
        <v>928</v>
      </c>
      <c r="I380" s="52">
        <v>45850</v>
      </c>
      <c r="J380" s="15" t="s">
        <v>985</v>
      </c>
      <c r="K380" s="15" t="s">
        <v>907</v>
      </c>
    </row>
    <row r="381" ht="30" customHeight="1" spans="1:11">
      <c r="A381" s="85"/>
      <c r="B381" s="15" t="s">
        <v>986</v>
      </c>
      <c r="C381" s="15">
        <v>1</v>
      </c>
      <c r="D381" s="17"/>
      <c r="E381" s="17"/>
      <c r="F381" s="15">
        <f t="shared" si="43"/>
        <v>3600</v>
      </c>
      <c r="G381" s="15">
        <v>24</v>
      </c>
      <c r="H381" s="15" t="s">
        <v>928</v>
      </c>
      <c r="I381" s="52">
        <v>45850</v>
      </c>
      <c r="J381" s="15" t="s">
        <v>987</v>
      </c>
      <c r="K381" s="15" t="s">
        <v>907</v>
      </c>
    </row>
    <row r="382" ht="30" customHeight="1" spans="1:11">
      <c r="A382" s="85"/>
      <c r="B382" s="15" t="s">
        <v>988</v>
      </c>
      <c r="C382" s="15">
        <v>1</v>
      </c>
      <c r="D382" s="17"/>
      <c r="E382" s="17"/>
      <c r="F382" s="15">
        <f t="shared" si="43"/>
        <v>3600</v>
      </c>
      <c r="G382" s="15">
        <v>24</v>
      </c>
      <c r="H382" s="15" t="s">
        <v>928</v>
      </c>
      <c r="I382" s="52">
        <v>45850</v>
      </c>
      <c r="J382" s="15" t="s">
        <v>989</v>
      </c>
      <c r="K382" s="15" t="s">
        <v>907</v>
      </c>
    </row>
    <row r="383" ht="30" customHeight="1" spans="1:11">
      <c r="A383" s="85"/>
      <c r="B383" s="15" t="s">
        <v>990</v>
      </c>
      <c r="C383" s="15">
        <v>1</v>
      </c>
      <c r="D383" s="17"/>
      <c r="E383" s="17"/>
      <c r="F383" s="15">
        <f t="shared" si="43"/>
        <v>3600</v>
      </c>
      <c r="G383" s="15">
        <v>24</v>
      </c>
      <c r="H383" s="15" t="s">
        <v>928</v>
      </c>
      <c r="I383" s="52">
        <v>45850</v>
      </c>
      <c r="J383" s="15" t="s">
        <v>991</v>
      </c>
      <c r="K383" s="15" t="s">
        <v>907</v>
      </c>
    </row>
    <row r="384" ht="30" customHeight="1" spans="1:11">
      <c r="A384" s="85"/>
      <c r="B384" s="15" t="s">
        <v>992</v>
      </c>
      <c r="C384" s="15">
        <v>1</v>
      </c>
      <c r="D384" s="17"/>
      <c r="E384" s="17"/>
      <c r="F384" s="15">
        <f t="shared" si="43"/>
        <v>3600</v>
      </c>
      <c r="G384" s="15">
        <v>24</v>
      </c>
      <c r="H384" s="15" t="s">
        <v>928</v>
      </c>
      <c r="I384" s="52">
        <v>45850</v>
      </c>
      <c r="J384" s="15" t="s">
        <v>993</v>
      </c>
      <c r="K384" s="15" t="s">
        <v>892</v>
      </c>
    </row>
    <row r="385" ht="30" customHeight="1" spans="1:11">
      <c r="A385" s="85"/>
      <c r="B385" s="15" t="s">
        <v>994</v>
      </c>
      <c r="C385" s="15">
        <v>1</v>
      </c>
      <c r="D385" s="17"/>
      <c r="E385" s="17"/>
      <c r="F385" s="15">
        <f t="shared" si="43"/>
        <v>3600</v>
      </c>
      <c r="G385" s="15">
        <v>24</v>
      </c>
      <c r="H385" s="15" t="s">
        <v>928</v>
      </c>
      <c r="I385" s="52">
        <v>45850</v>
      </c>
      <c r="J385" s="15" t="s">
        <v>995</v>
      </c>
      <c r="K385" s="15" t="s">
        <v>892</v>
      </c>
    </row>
    <row r="386" ht="30" customHeight="1" spans="1:11">
      <c r="A386" s="85"/>
      <c r="B386" s="15" t="s">
        <v>996</v>
      </c>
      <c r="C386" s="15">
        <v>1</v>
      </c>
      <c r="D386" s="17"/>
      <c r="E386" s="17"/>
      <c r="F386" s="15">
        <f t="shared" si="43"/>
        <v>3600</v>
      </c>
      <c r="G386" s="15">
        <v>24</v>
      </c>
      <c r="H386" s="15" t="s">
        <v>928</v>
      </c>
      <c r="I386" s="52">
        <v>45850</v>
      </c>
      <c r="J386" s="15" t="s">
        <v>997</v>
      </c>
      <c r="K386" s="15" t="s">
        <v>892</v>
      </c>
    </row>
    <row r="387" ht="30" customHeight="1" spans="1:11">
      <c r="A387" s="86"/>
      <c r="B387" s="15" t="s">
        <v>998</v>
      </c>
      <c r="C387" s="15">
        <v>1</v>
      </c>
      <c r="D387" s="18"/>
      <c r="E387" s="18"/>
      <c r="F387" s="15">
        <f t="shared" si="43"/>
        <v>3600</v>
      </c>
      <c r="G387" s="15">
        <v>24</v>
      </c>
      <c r="H387" s="15" t="s">
        <v>928</v>
      </c>
      <c r="I387" s="52">
        <v>45850</v>
      </c>
      <c r="J387" s="15" t="s">
        <v>999</v>
      </c>
      <c r="K387" s="15" t="s">
        <v>892</v>
      </c>
    </row>
    <row r="388" ht="30" customHeight="1" spans="1:11">
      <c r="A388" s="84" t="s">
        <v>1000</v>
      </c>
      <c r="B388" s="43" t="s">
        <v>1001</v>
      </c>
      <c r="C388" s="43" t="s">
        <v>188</v>
      </c>
      <c r="D388" s="43" t="s">
        <v>1002</v>
      </c>
      <c r="E388" s="43" t="s">
        <v>1003</v>
      </c>
      <c r="F388" s="43">
        <f t="shared" ref="F388:F394" si="44">45*G388</f>
        <v>1080</v>
      </c>
      <c r="G388" s="43">
        <v>24</v>
      </c>
      <c r="H388" s="43" t="s">
        <v>171</v>
      </c>
      <c r="I388" s="60">
        <v>45850</v>
      </c>
      <c r="J388" s="43" t="s">
        <v>1004</v>
      </c>
      <c r="K388" s="43">
        <v>213</v>
      </c>
    </row>
    <row r="389" ht="30" customHeight="1" spans="1:11">
      <c r="A389" s="85"/>
      <c r="B389" s="15" t="s">
        <v>1005</v>
      </c>
      <c r="C389" s="15">
        <v>20</v>
      </c>
      <c r="D389" s="16" t="s">
        <v>1006</v>
      </c>
      <c r="E389" s="16" t="s">
        <v>1007</v>
      </c>
      <c r="F389" s="15">
        <f t="shared" si="44"/>
        <v>1080</v>
      </c>
      <c r="G389" s="15">
        <v>24</v>
      </c>
      <c r="H389" s="15" t="s">
        <v>171</v>
      </c>
      <c r="I389" s="52">
        <v>45848</v>
      </c>
      <c r="J389" s="15" t="s">
        <v>325</v>
      </c>
      <c r="K389" s="15">
        <v>102</v>
      </c>
    </row>
    <row r="390" ht="30" customHeight="1" spans="1:11">
      <c r="A390" s="85"/>
      <c r="B390" s="15" t="s">
        <v>1008</v>
      </c>
      <c r="C390" s="15">
        <v>20</v>
      </c>
      <c r="D390" s="17"/>
      <c r="E390" s="17"/>
      <c r="F390" s="15">
        <f t="shared" si="44"/>
        <v>1080</v>
      </c>
      <c r="G390" s="15">
        <v>24</v>
      </c>
      <c r="H390" s="15" t="s">
        <v>171</v>
      </c>
      <c r="I390" s="52">
        <v>45850</v>
      </c>
      <c r="J390" s="15" t="s">
        <v>858</v>
      </c>
      <c r="K390" s="15">
        <v>213</v>
      </c>
    </row>
    <row r="391" ht="30" customHeight="1" spans="1:11">
      <c r="A391" s="85"/>
      <c r="B391" s="15" t="s">
        <v>1009</v>
      </c>
      <c r="C391" s="15">
        <v>20</v>
      </c>
      <c r="D391" s="18"/>
      <c r="E391" s="18"/>
      <c r="F391" s="15">
        <f t="shared" si="44"/>
        <v>1080</v>
      </c>
      <c r="G391" s="15">
        <v>24</v>
      </c>
      <c r="H391" s="15" t="s">
        <v>171</v>
      </c>
      <c r="I391" s="52">
        <v>45850</v>
      </c>
      <c r="J391" s="15" t="s">
        <v>1010</v>
      </c>
      <c r="K391" s="15">
        <v>212</v>
      </c>
    </row>
    <row r="392" ht="30" customHeight="1" spans="1:11">
      <c r="A392" s="85"/>
      <c r="B392" s="43" t="s">
        <v>1011</v>
      </c>
      <c r="C392" s="43" t="s">
        <v>188</v>
      </c>
      <c r="D392" s="43" t="s">
        <v>1012</v>
      </c>
      <c r="E392" s="64" t="s">
        <v>1013</v>
      </c>
      <c r="F392" s="43">
        <f t="shared" si="44"/>
        <v>1080</v>
      </c>
      <c r="G392" s="43">
        <v>24</v>
      </c>
      <c r="H392" s="43" t="s">
        <v>1014</v>
      </c>
      <c r="I392" s="60">
        <v>45851</v>
      </c>
      <c r="J392" s="43" t="s">
        <v>1015</v>
      </c>
      <c r="K392" s="43">
        <v>213</v>
      </c>
    </row>
    <row r="393" ht="30" customHeight="1" spans="1:11">
      <c r="A393" s="85"/>
      <c r="B393" s="43" t="s">
        <v>1016</v>
      </c>
      <c r="C393" s="43" t="s">
        <v>188</v>
      </c>
      <c r="D393" s="43" t="s">
        <v>1012</v>
      </c>
      <c r="E393" s="66"/>
      <c r="F393" s="43">
        <f t="shared" si="44"/>
        <v>1080</v>
      </c>
      <c r="G393" s="43">
        <v>24</v>
      </c>
      <c r="H393" s="43" t="s">
        <v>165</v>
      </c>
      <c r="I393" s="60">
        <v>45850</v>
      </c>
      <c r="J393" s="43" t="s">
        <v>1017</v>
      </c>
      <c r="K393" s="43">
        <v>102</v>
      </c>
    </row>
    <row r="394" ht="30" customHeight="1" spans="1:11">
      <c r="A394" s="85"/>
      <c r="B394" s="43" t="s">
        <v>1018</v>
      </c>
      <c r="C394" s="43" t="s">
        <v>188</v>
      </c>
      <c r="D394" s="43" t="s">
        <v>1019</v>
      </c>
      <c r="E394" s="43" t="s">
        <v>1013</v>
      </c>
      <c r="F394" s="43">
        <f t="shared" si="44"/>
        <v>1080</v>
      </c>
      <c r="G394" s="43">
        <v>24</v>
      </c>
      <c r="H394" s="43" t="s">
        <v>165</v>
      </c>
      <c r="I394" s="60">
        <v>45850</v>
      </c>
      <c r="J394" s="43" t="s">
        <v>1020</v>
      </c>
      <c r="K394" s="43">
        <v>102</v>
      </c>
    </row>
    <row r="395" ht="30" customHeight="1" spans="1:11">
      <c r="A395" s="85"/>
      <c r="B395" s="43" t="s">
        <v>1021</v>
      </c>
      <c r="C395" s="43" t="s">
        <v>188</v>
      </c>
      <c r="D395" s="64" t="s">
        <v>1019</v>
      </c>
      <c r="E395" s="64" t="s">
        <v>1022</v>
      </c>
      <c r="F395" s="43">
        <f t="shared" ref="F395:F399" si="45">55*G395</f>
        <v>1320</v>
      </c>
      <c r="G395" s="43">
        <v>24</v>
      </c>
      <c r="H395" s="43" t="s">
        <v>168</v>
      </c>
      <c r="I395" s="60">
        <v>45850</v>
      </c>
      <c r="J395" s="43" t="s">
        <v>1023</v>
      </c>
      <c r="K395" s="43">
        <v>212</v>
      </c>
    </row>
    <row r="396" ht="30" customHeight="1" spans="1:11">
      <c r="A396" s="85"/>
      <c r="B396" s="43" t="s">
        <v>1024</v>
      </c>
      <c r="C396" s="43" t="s">
        <v>188</v>
      </c>
      <c r="D396" s="65"/>
      <c r="E396" s="65"/>
      <c r="F396" s="43">
        <f t="shared" si="45"/>
        <v>1320</v>
      </c>
      <c r="G396" s="43">
        <v>24</v>
      </c>
      <c r="H396" s="43" t="s">
        <v>154</v>
      </c>
      <c r="I396" s="60">
        <v>45850</v>
      </c>
      <c r="J396" s="43" t="s">
        <v>444</v>
      </c>
      <c r="K396" s="43">
        <v>213</v>
      </c>
    </row>
    <row r="397" ht="30" customHeight="1" spans="1:11">
      <c r="A397" s="85"/>
      <c r="B397" s="43" t="s">
        <v>1025</v>
      </c>
      <c r="C397" s="43" t="s">
        <v>188</v>
      </c>
      <c r="D397" s="66"/>
      <c r="E397" s="66"/>
      <c r="F397" s="43">
        <f t="shared" si="45"/>
        <v>1320</v>
      </c>
      <c r="G397" s="43">
        <v>24</v>
      </c>
      <c r="H397" s="43" t="s">
        <v>157</v>
      </c>
      <c r="I397" s="60">
        <v>45848</v>
      </c>
      <c r="J397" s="43" t="s">
        <v>1026</v>
      </c>
      <c r="K397" s="43">
        <v>213</v>
      </c>
    </row>
    <row r="398" ht="30" customHeight="1" spans="1:11">
      <c r="A398" s="85"/>
      <c r="B398" s="43" t="s">
        <v>1027</v>
      </c>
      <c r="C398" s="43" t="s">
        <v>188</v>
      </c>
      <c r="D398" s="64" t="s">
        <v>1028</v>
      </c>
      <c r="E398" s="64" t="s">
        <v>1029</v>
      </c>
      <c r="F398" s="43">
        <f t="shared" si="45"/>
        <v>1320</v>
      </c>
      <c r="G398" s="43">
        <v>24</v>
      </c>
      <c r="H398" s="43" t="s">
        <v>168</v>
      </c>
      <c r="I398" s="60">
        <v>45850</v>
      </c>
      <c r="J398" s="43" t="s">
        <v>1030</v>
      </c>
      <c r="K398" s="43">
        <v>102</v>
      </c>
    </row>
    <row r="399" ht="30" customHeight="1" spans="1:11">
      <c r="A399" s="85"/>
      <c r="B399" s="43" t="s">
        <v>1031</v>
      </c>
      <c r="C399" s="43" t="s">
        <v>188</v>
      </c>
      <c r="D399" s="66"/>
      <c r="E399" s="66"/>
      <c r="F399" s="43">
        <f t="shared" si="45"/>
        <v>1320</v>
      </c>
      <c r="G399" s="43">
        <v>24</v>
      </c>
      <c r="H399" s="43" t="s">
        <v>87</v>
      </c>
      <c r="I399" s="60">
        <v>45851</v>
      </c>
      <c r="J399" s="43" t="s">
        <v>1032</v>
      </c>
      <c r="K399" s="43">
        <v>102</v>
      </c>
    </row>
    <row r="400" ht="30" customHeight="1" spans="1:11">
      <c r="A400" s="85"/>
      <c r="B400" s="43" t="s">
        <v>1033</v>
      </c>
      <c r="C400" s="43" t="s">
        <v>188</v>
      </c>
      <c r="D400" s="64" t="s">
        <v>1034</v>
      </c>
      <c r="E400" s="64" t="s">
        <v>1035</v>
      </c>
      <c r="F400" s="43">
        <f t="shared" ref="F400:F406" si="46">60*G400</f>
        <v>1440</v>
      </c>
      <c r="G400" s="43">
        <v>24</v>
      </c>
      <c r="H400" s="43" t="s">
        <v>157</v>
      </c>
      <c r="I400" s="60">
        <v>45848</v>
      </c>
      <c r="J400" s="43" t="s">
        <v>435</v>
      </c>
      <c r="K400" s="43">
        <v>213</v>
      </c>
    </row>
    <row r="401" ht="30" customHeight="1" spans="1:11">
      <c r="A401" s="85"/>
      <c r="B401" s="43" t="s">
        <v>1036</v>
      </c>
      <c r="C401" s="43" t="s">
        <v>188</v>
      </c>
      <c r="D401" s="65"/>
      <c r="E401" s="65"/>
      <c r="F401" s="43">
        <f t="shared" si="46"/>
        <v>1440</v>
      </c>
      <c r="G401" s="43">
        <v>24</v>
      </c>
      <c r="H401" s="43" t="s">
        <v>154</v>
      </c>
      <c r="I401" s="60">
        <v>45850</v>
      </c>
      <c r="J401" s="43" t="s">
        <v>1037</v>
      </c>
      <c r="K401" s="43">
        <v>213</v>
      </c>
    </row>
    <row r="402" ht="30" customHeight="1" spans="1:11">
      <c r="A402" s="85"/>
      <c r="B402" s="43" t="s">
        <v>1038</v>
      </c>
      <c r="C402" s="43" t="s">
        <v>188</v>
      </c>
      <c r="D402" s="65"/>
      <c r="E402" s="65"/>
      <c r="F402" s="43">
        <f t="shared" si="46"/>
        <v>1440</v>
      </c>
      <c r="G402" s="43">
        <v>24</v>
      </c>
      <c r="H402" s="43" t="s">
        <v>1014</v>
      </c>
      <c r="I402" s="60">
        <v>45851</v>
      </c>
      <c r="J402" s="43" t="s">
        <v>1039</v>
      </c>
      <c r="K402" s="43">
        <v>213</v>
      </c>
    </row>
    <row r="403" ht="30" customHeight="1" spans="1:11">
      <c r="A403" s="85"/>
      <c r="B403" s="43" t="s">
        <v>1040</v>
      </c>
      <c r="C403" s="43" t="s">
        <v>188</v>
      </c>
      <c r="D403" s="66"/>
      <c r="E403" s="66"/>
      <c r="F403" s="43">
        <f t="shared" si="46"/>
        <v>1440</v>
      </c>
      <c r="G403" s="43">
        <v>24</v>
      </c>
      <c r="H403" s="43" t="s">
        <v>47</v>
      </c>
      <c r="I403" s="60">
        <v>45851</v>
      </c>
      <c r="J403" s="43" t="s">
        <v>1041</v>
      </c>
      <c r="K403" s="43">
        <v>212</v>
      </c>
    </row>
    <row r="404" ht="30" customHeight="1" spans="1:11">
      <c r="A404" s="85"/>
      <c r="B404" s="43" t="s">
        <v>1042</v>
      </c>
      <c r="C404" s="43" t="s">
        <v>188</v>
      </c>
      <c r="D404" s="64" t="s">
        <v>1043</v>
      </c>
      <c r="E404" s="64" t="s">
        <v>1044</v>
      </c>
      <c r="F404" s="43">
        <f t="shared" si="46"/>
        <v>1440</v>
      </c>
      <c r="G404" s="43">
        <v>24</v>
      </c>
      <c r="H404" s="43" t="s">
        <v>1014</v>
      </c>
      <c r="I404" s="60">
        <v>45851</v>
      </c>
      <c r="J404" s="43" t="s">
        <v>1045</v>
      </c>
      <c r="K404" s="43">
        <v>213</v>
      </c>
    </row>
    <row r="405" ht="30" customHeight="1" spans="1:11">
      <c r="A405" s="85"/>
      <c r="B405" s="43" t="s">
        <v>1046</v>
      </c>
      <c r="C405" s="43" t="s">
        <v>188</v>
      </c>
      <c r="D405" s="65"/>
      <c r="E405" s="65"/>
      <c r="F405" s="43">
        <f t="shared" si="46"/>
        <v>1440</v>
      </c>
      <c r="G405" s="43">
        <v>24</v>
      </c>
      <c r="H405" s="43" t="s">
        <v>87</v>
      </c>
      <c r="I405" s="60">
        <v>45849</v>
      </c>
      <c r="J405" s="43" t="s">
        <v>1047</v>
      </c>
      <c r="K405" s="43">
        <v>213</v>
      </c>
    </row>
    <row r="406" ht="30" customHeight="1" spans="1:11">
      <c r="A406" s="85"/>
      <c r="B406" s="43" t="s">
        <v>1048</v>
      </c>
      <c r="C406" s="43" t="s">
        <v>188</v>
      </c>
      <c r="D406" s="66"/>
      <c r="E406" s="66"/>
      <c r="F406" s="43">
        <f t="shared" si="46"/>
        <v>1440</v>
      </c>
      <c r="G406" s="43">
        <v>24</v>
      </c>
      <c r="H406" s="43" t="s">
        <v>154</v>
      </c>
      <c r="I406" s="60">
        <v>45850</v>
      </c>
      <c r="J406" s="43" t="s">
        <v>1049</v>
      </c>
      <c r="K406" s="43">
        <v>213</v>
      </c>
    </row>
    <row r="407" ht="30" customHeight="1" spans="1:11">
      <c r="A407" s="85"/>
      <c r="B407" s="43" t="s">
        <v>1050</v>
      </c>
      <c r="C407" s="43" t="s">
        <v>188</v>
      </c>
      <c r="D407" s="64" t="s">
        <v>1051</v>
      </c>
      <c r="E407" s="64" t="s">
        <v>1052</v>
      </c>
      <c r="F407" s="43">
        <f t="shared" ref="F407:F410" si="47">65*G407</f>
        <v>1560</v>
      </c>
      <c r="G407" s="43">
        <v>24</v>
      </c>
      <c r="H407" s="43" t="s">
        <v>154</v>
      </c>
      <c r="I407" s="60">
        <v>45850</v>
      </c>
      <c r="J407" s="43" t="s">
        <v>1053</v>
      </c>
      <c r="K407" s="43">
        <v>213</v>
      </c>
    </row>
    <row r="408" ht="30" customHeight="1" spans="1:11">
      <c r="A408" s="85"/>
      <c r="B408" s="43" t="s">
        <v>1054</v>
      </c>
      <c r="C408" s="43" t="s">
        <v>188</v>
      </c>
      <c r="D408" s="66"/>
      <c r="E408" s="66"/>
      <c r="F408" s="43">
        <f t="shared" si="47"/>
        <v>1560</v>
      </c>
      <c r="G408" s="43">
        <v>24</v>
      </c>
      <c r="H408" s="43" t="s">
        <v>157</v>
      </c>
      <c r="I408" s="60">
        <v>45851</v>
      </c>
      <c r="J408" s="43" t="s">
        <v>1055</v>
      </c>
      <c r="K408" s="43">
        <v>102</v>
      </c>
    </row>
    <row r="409" ht="30" customHeight="1" spans="1:11">
      <c r="A409" s="85"/>
      <c r="B409" s="43" t="s">
        <v>1056</v>
      </c>
      <c r="C409" s="43" t="s">
        <v>188</v>
      </c>
      <c r="D409" s="64" t="s">
        <v>1057</v>
      </c>
      <c r="E409" s="64" t="s">
        <v>1058</v>
      </c>
      <c r="F409" s="43">
        <f t="shared" si="47"/>
        <v>1560</v>
      </c>
      <c r="G409" s="43">
        <v>24</v>
      </c>
      <c r="H409" s="43" t="s">
        <v>1014</v>
      </c>
      <c r="I409" s="60">
        <v>45851</v>
      </c>
      <c r="J409" s="43" t="s">
        <v>1059</v>
      </c>
      <c r="K409" s="43">
        <v>213</v>
      </c>
    </row>
    <row r="410" ht="30" customHeight="1" spans="1:11">
      <c r="A410" s="85"/>
      <c r="B410" s="43" t="s">
        <v>1060</v>
      </c>
      <c r="C410" s="43" t="s">
        <v>188</v>
      </c>
      <c r="D410" s="66"/>
      <c r="E410" s="66"/>
      <c r="F410" s="43">
        <f t="shared" si="47"/>
        <v>1560</v>
      </c>
      <c r="G410" s="43">
        <v>24</v>
      </c>
      <c r="H410" s="43" t="s">
        <v>160</v>
      </c>
      <c r="I410" s="60">
        <v>45850</v>
      </c>
      <c r="J410" s="43" t="s">
        <v>1023</v>
      </c>
      <c r="K410" s="43">
        <v>102</v>
      </c>
    </row>
    <row r="411" ht="30" customHeight="1" spans="1:11">
      <c r="A411" s="85"/>
      <c r="B411" s="43" t="s">
        <v>1061</v>
      </c>
      <c r="C411" s="43" t="s">
        <v>188</v>
      </c>
      <c r="D411" s="64" t="s">
        <v>1062</v>
      </c>
      <c r="E411" s="64" t="s">
        <v>1063</v>
      </c>
      <c r="F411" s="43">
        <f t="shared" ref="F411:F413" si="48">80*G411</f>
        <v>1920</v>
      </c>
      <c r="G411" s="43">
        <v>24</v>
      </c>
      <c r="H411" s="43" t="s">
        <v>154</v>
      </c>
      <c r="I411" s="60">
        <v>45850</v>
      </c>
      <c r="J411" s="43" t="s">
        <v>1064</v>
      </c>
      <c r="K411" s="43">
        <v>213</v>
      </c>
    </row>
    <row r="412" ht="30" customHeight="1" spans="1:11">
      <c r="A412" s="85"/>
      <c r="B412" s="43" t="s">
        <v>1065</v>
      </c>
      <c r="C412" s="43" t="s">
        <v>188</v>
      </c>
      <c r="D412" s="65"/>
      <c r="E412" s="65"/>
      <c r="F412" s="43">
        <f t="shared" si="48"/>
        <v>1920</v>
      </c>
      <c r="G412" s="43">
        <v>24</v>
      </c>
      <c r="H412" s="43" t="s">
        <v>165</v>
      </c>
      <c r="I412" s="60">
        <v>45850</v>
      </c>
      <c r="J412" s="43" t="s">
        <v>1066</v>
      </c>
      <c r="K412" s="43">
        <v>102</v>
      </c>
    </row>
    <row r="413" ht="30" customHeight="1" spans="1:11">
      <c r="A413" s="85"/>
      <c r="B413" s="43" t="s">
        <v>1067</v>
      </c>
      <c r="C413" s="43" t="s">
        <v>188</v>
      </c>
      <c r="D413" s="66"/>
      <c r="E413" s="66"/>
      <c r="F413" s="43">
        <f t="shared" si="48"/>
        <v>1920</v>
      </c>
      <c r="G413" s="43">
        <v>24</v>
      </c>
      <c r="H413" s="43" t="s">
        <v>168</v>
      </c>
      <c r="I413" s="60">
        <v>45850</v>
      </c>
      <c r="J413" s="43" t="s">
        <v>1049</v>
      </c>
      <c r="K413" s="43">
        <v>102</v>
      </c>
    </row>
    <row r="414" ht="30" customHeight="1" spans="1:11">
      <c r="A414" s="85"/>
      <c r="B414" s="43" t="s">
        <v>1068</v>
      </c>
      <c r="C414" s="43" t="s">
        <v>188</v>
      </c>
      <c r="D414" s="64" t="s">
        <v>1069</v>
      </c>
      <c r="E414" s="64" t="s">
        <v>1070</v>
      </c>
      <c r="F414" s="43">
        <f t="shared" ref="F414:F416" si="49">90*G414</f>
        <v>2160</v>
      </c>
      <c r="G414" s="43">
        <v>24</v>
      </c>
      <c r="H414" s="43" t="s">
        <v>160</v>
      </c>
      <c r="I414" s="60">
        <v>45850</v>
      </c>
      <c r="J414" s="43" t="s">
        <v>1071</v>
      </c>
      <c r="K414" s="43">
        <v>102</v>
      </c>
    </row>
    <row r="415" ht="30" customHeight="1" spans="1:11">
      <c r="A415" s="85"/>
      <c r="B415" s="43" t="s">
        <v>1072</v>
      </c>
      <c r="C415" s="43" t="s">
        <v>188</v>
      </c>
      <c r="D415" s="66"/>
      <c r="E415" s="66"/>
      <c r="F415" s="43">
        <f t="shared" si="49"/>
        <v>2160</v>
      </c>
      <c r="G415" s="43">
        <v>24</v>
      </c>
      <c r="H415" s="43" t="s">
        <v>157</v>
      </c>
      <c r="I415" s="60">
        <v>45851</v>
      </c>
      <c r="J415" s="43" t="s">
        <v>1073</v>
      </c>
      <c r="K415" s="43">
        <v>102</v>
      </c>
    </row>
    <row r="416" ht="30" customHeight="1" spans="1:11">
      <c r="A416" s="85"/>
      <c r="B416" s="43" t="s">
        <v>1074</v>
      </c>
      <c r="C416" s="43" t="s">
        <v>188</v>
      </c>
      <c r="D416" s="43" t="s">
        <v>1075</v>
      </c>
      <c r="E416" s="43" t="s">
        <v>1076</v>
      </c>
      <c r="F416" s="43">
        <f t="shared" si="49"/>
        <v>2160</v>
      </c>
      <c r="G416" s="43">
        <v>24</v>
      </c>
      <c r="H416" s="43" t="s">
        <v>47</v>
      </c>
      <c r="I416" s="60">
        <v>45851</v>
      </c>
      <c r="J416" s="43" t="s">
        <v>1059</v>
      </c>
      <c r="K416" s="43">
        <v>212</v>
      </c>
    </row>
    <row r="417" ht="30" customHeight="1" spans="1:11">
      <c r="A417" s="85"/>
      <c r="B417" s="15" t="s">
        <v>1077</v>
      </c>
      <c r="C417" s="15">
        <v>22</v>
      </c>
      <c r="D417" s="15" t="s">
        <v>115</v>
      </c>
      <c r="E417" s="15" t="s">
        <v>129</v>
      </c>
      <c r="F417" s="15">
        <f t="shared" ref="F417:F421" si="50">55*G417</f>
        <v>1320</v>
      </c>
      <c r="G417" s="15">
        <v>24</v>
      </c>
      <c r="H417" s="15" t="s">
        <v>481</v>
      </c>
      <c r="I417" s="52">
        <v>45851</v>
      </c>
      <c r="J417" s="15" t="s">
        <v>1078</v>
      </c>
      <c r="K417" s="15">
        <v>101</v>
      </c>
    </row>
    <row r="418" ht="30" customHeight="1" spans="1:11">
      <c r="A418" s="85"/>
      <c r="B418" s="43" t="s">
        <v>1079</v>
      </c>
      <c r="C418" s="43" t="s">
        <v>188</v>
      </c>
      <c r="D418" s="43" t="s">
        <v>1080</v>
      </c>
      <c r="E418" s="43" t="s">
        <v>1081</v>
      </c>
      <c r="F418" s="43">
        <f t="shared" si="50"/>
        <v>1320</v>
      </c>
      <c r="G418" s="43">
        <v>24</v>
      </c>
      <c r="H418" s="43" t="s">
        <v>1082</v>
      </c>
      <c r="I418" s="60">
        <v>45851</v>
      </c>
      <c r="J418" s="43" t="s">
        <v>1083</v>
      </c>
      <c r="K418" s="43">
        <v>101</v>
      </c>
    </row>
    <row r="419" ht="30" customHeight="1" spans="1:11">
      <c r="A419" s="85"/>
      <c r="B419" s="43" t="s">
        <v>1084</v>
      </c>
      <c r="C419" s="43" t="s">
        <v>188</v>
      </c>
      <c r="D419" s="43" t="s">
        <v>1085</v>
      </c>
      <c r="E419" s="43" t="s">
        <v>1086</v>
      </c>
      <c r="F419" s="43">
        <f t="shared" si="50"/>
        <v>1320</v>
      </c>
      <c r="G419" s="43">
        <v>24</v>
      </c>
      <c r="H419" s="43" t="s">
        <v>481</v>
      </c>
      <c r="I419" s="60">
        <v>45850</v>
      </c>
      <c r="J419" s="43" t="s">
        <v>1087</v>
      </c>
      <c r="K419" s="43">
        <v>101</v>
      </c>
    </row>
    <row r="420" ht="30" customHeight="1" spans="1:11">
      <c r="A420" s="85"/>
      <c r="B420" s="43" t="s">
        <v>1088</v>
      </c>
      <c r="C420" s="43" t="s">
        <v>188</v>
      </c>
      <c r="D420" s="43" t="s">
        <v>1089</v>
      </c>
      <c r="E420" s="43" t="s">
        <v>1090</v>
      </c>
      <c r="F420" s="43">
        <f t="shared" si="50"/>
        <v>1320</v>
      </c>
      <c r="G420" s="43">
        <v>24</v>
      </c>
      <c r="H420" s="43" t="s">
        <v>130</v>
      </c>
      <c r="I420" s="60">
        <v>45851</v>
      </c>
      <c r="J420" s="43" t="s">
        <v>1091</v>
      </c>
      <c r="K420" s="43">
        <v>101</v>
      </c>
    </row>
    <row r="421" ht="30" customHeight="1" spans="1:11">
      <c r="A421" s="85"/>
      <c r="B421" s="43" t="s">
        <v>1092</v>
      </c>
      <c r="C421" s="43" t="s">
        <v>188</v>
      </c>
      <c r="D421" s="43" t="s">
        <v>1093</v>
      </c>
      <c r="E421" s="43" t="s">
        <v>1094</v>
      </c>
      <c r="F421" s="43">
        <f t="shared" si="50"/>
        <v>1320</v>
      </c>
      <c r="G421" s="43">
        <v>24</v>
      </c>
      <c r="H421" s="43" t="s">
        <v>481</v>
      </c>
      <c r="I421" s="60">
        <v>45850</v>
      </c>
      <c r="J421" s="43" t="s">
        <v>1095</v>
      </c>
      <c r="K421" s="43">
        <v>101</v>
      </c>
    </row>
    <row r="422" ht="30" customHeight="1" spans="1:11">
      <c r="A422" s="85"/>
      <c r="B422" s="15" t="s">
        <v>1096</v>
      </c>
      <c r="C422" s="15">
        <v>20</v>
      </c>
      <c r="D422" s="15" t="s">
        <v>1097</v>
      </c>
      <c r="E422" s="15" t="s">
        <v>1098</v>
      </c>
      <c r="F422" s="15">
        <f t="shared" ref="F422:F426" si="51">45*G422</f>
        <v>1080</v>
      </c>
      <c r="G422" s="15">
        <v>24</v>
      </c>
      <c r="H422" s="15" t="s">
        <v>1099</v>
      </c>
      <c r="I422" s="52">
        <v>45850</v>
      </c>
      <c r="J422" s="15" t="s">
        <v>1100</v>
      </c>
      <c r="K422" s="15">
        <v>212</v>
      </c>
    </row>
    <row r="423" ht="30" customHeight="1" spans="1:11">
      <c r="A423" s="85"/>
      <c r="B423" s="15" t="s">
        <v>1101</v>
      </c>
      <c r="C423" s="15">
        <v>20</v>
      </c>
      <c r="D423" s="15" t="s">
        <v>115</v>
      </c>
      <c r="E423" s="15" t="s">
        <v>1102</v>
      </c>
      <c r="F423" s="15">
        <f t="shared" si="51"/>
        <v>1080</v>
      </c>
      <c r="G423" s="15">
        <v>24</v>
      </c>
      <c r="H423" s="15" t="s">
        <v>228</v>
      </c>
      <c r="I423" s="52">
        <v>45851</v>
      </c>
      <c r="J423" s="15" t="s">
        <v>1103</v>
      </c>
      <c r="K423" s="15">
        <v>212</v>
      </c>
    </row>
    <row r="424" ht="30" customHeight="1" spans="1:11">
      <c r="A424" s="85"/>
      <c r="B424" s="43" t="s">
        <v>1104</v>
      </c>
      <c r="C424" s="43" t="s">
        <v>188</v>
      </c>
      <c r="D424" s="43" t="s">
        <v>128</v>
      </c>
      <c r="E424" s="43" t="s">
        <v>1105</v>
      </c>
      <c r="F424" s="43">
        <f t="shared" si="51"/>
        <v>1080</v>
      </c>
      <c r="G424" s="43">
        <v>24</v>
      </c>
      <c r="H424" s="43" t="s">
        <v>87</v>
      </c>
      <c r="I424" s="60">
        <v>45849</v>
      </c>
      <c r="J424" s="43" t="s">
        <v>274</v>
      </c>
      <c r="K424" s="43">
        <v>212</v>
      </c>
    </row>
    <row r="425" ht="30" customHeight="1" spans="1:11">
      <c r="A425" s="85"/>
      <c r="B425" s="43" t="s">
        <v>1106</v>
      </c>
      <c r="C425" s="43" t="s">
        <v>188</v>
      </c>
      <c r="D425" s="43" t="s">
        <v>128</v>
      </c>
      <c r="E425" s="43" t="s">
        <v>1107</v>
      </c>
      <c r="F425" s="43">
        <f t="shared" si="51"/>
        <v>1080</v>
      </c>
      <c r="G425" s="43">
        <v>24</v>
      </c>
      <c r="H425" s="43" t="s">
        <v>228</v>
      </c>
      <c r="I425" s="60">
        <v>45851</v>
      </c>
      <c r="J425" s="43" t="s">
        <v>591</v>
      </c>
      <c r="K425" s="43">
        <v>101</v>
      </c>
    </row>
    <row r="426" ht="30" customHeight="1" spans="1:11">
      <c r="A426" s="85"/>
      <c r="B426" s="43" t="s">
        <v>1108</v>
      </c>
      <c r="C426" s="43" t="s">
        <v>188</v>
      </c>
      <c r="D426" s="43" t="s">
        <v>1109</v>
      </c>
      <c r="E426" s="43" t="s">
        <v>1110</v>
      </c>
      <c r="F426" s="43">
        <f t="shared" si="51"/>
        <v>1080</v>
      </c>
      <c r="G426" s="43">
        <v>24</v>
      </c>
      <c r="H426" s="43" t="s">
        <v>1111</v>
      </c>
      <c r="I426" s="60">
        <v>45851</v>
      </c>
      <c r="J426" s="43" t="s">
        <v>491</v>
      </c>
      <c r="K426" s="43">
        <v>101</v>
      </c>
    </row>
    <row r="427" ht="30" customHeight="1" spans="1:11">
      <c r="A427" s="86"/>
      <c r="B427" s="43" t="s">
        <v>1112</v>
      </c>
      <c r="C427" s="43" t="s">
        <v>188</v>
      </c>
      <c r="D427" s="43" t="s">
        <v>1113</v>
      </c>
      <c r="E427" s="43" t="s">
        <v>1114</v>
      </c>
      <c r="F427" s="43">
        <f>60*G427</f>
        <v>1440</v>
      </c>
      <c r="G427" s="43">
        <v>24</v>
      </c>
      <c r="H427" s="43" t="s">
        <v>87</v>
      </c>
      <c r="I427" s="60">
        <v>45849</v>
      </c>
      <c r="J427" s="43" t="s">
        <v>1115</v>
      </c>
      <c r="K427" s="43">
        <v>212</v>
      </c>
    </row>
    <row r="428" ht="30" customHeight="1" spans="1:11">
      <c r="A428" s="69" t="s">
        <v>1116</v>
      </c>
      <c r="B428" s="75" t="s">
        <v>1117</v>
      </c>
      <c r="C428" s="43" t="s">
        <v>188</v>
      </c>
      <c r="D428" s="43" t="s">
        <v>679</v>
      </c>
      <c r="E428" s="43" t="s">
        <v>1118</v>
      </c>
      <c r="F428" s="43">
        <f t="shared" ref="F428:F437" si="52">50*G428</f>
        <v>1200</v>
      </c>
      <c r="G428" s="43">
        <v>24</v>
      </c>
      <c r="H428" s="43" t="s">
        <v>703</v>
      </c>
      <c r="I428" s="60">
        <v>45851</v>
      </c>
      <c r="J428" s="43" t="s">
        <v>1119</v>
      </c>
      <c r="K428" s="43">
        <v>211</v>
      </c>
    </row>
    <row r="429" ht="30" customHeight="1" spans="1:11">
      <c r="A429" s="41"/>
      <c r="B429" s="23" t="s">
        <v>1120</v>
      </c>
      <c r="C429" s="15">
        <v>15</v>
      </c>
      <c r="D429" s="16" t="s">
        <v>649</v>
      </c>
      <c r="E429" s="16" t="s">
        <v>1121</v>
      </c>
      <c r="F429" s="15">
        <f t="shared" si="52"/>
        <v>1200</v>
      </c>
      <c r="G429" s="15">
        <v>24</v>
      </c>
      <c r="H429" s="15" t="s">
        <v>1122</v>
      </c>
      <c r="I429" s="52">
        <v>45849</v>
      </c>
      <c r="J429" s="15" t="s">
        <v>1123</v>
      </c>
      <c r="K429" s="15">
        <v>211</v>
      </c>
    </row>
    <row r="430" ht="30" customHeight="1" spans="1:11">
      <c r="A430" s="41"/>
      <c r="B430" s="23" t="s">
        <v>1124</v>
      </c>
      <c r="C430" s="15">
        <v>15</v>
      </c>
      <c r="D430" s="17"/>
      <c r="E430" s="17"/>
      <c r="F430" s="15">
        <f t="shared" si="52"/>
        <v>1200</v>
      </c>
      <c r="G430" s="15">
        <v>24</v>
      </c>
      <c r="H430" s="15" t="s">
        <v>1125</v>
      </c>
      <c r="I430" s="52">
        <v>45850</v>
      </c>
      <c r="J430" s="15" t="s">
        <v>1126</v>
      </c>
      <c r="K430" s="15">
        <v>211</v>
      </c>
    </row>
    <row r="431" ht="30" customHeight="1" spans="1:11">
      <c r="A431" s="41"/>
      <c r="B431" s="23" t="s">
        <v>1127</v>
      </c>
      <c r="C431" s="15">
        <v>15</v>
      </c>
      <c r="D431" s="18"/>
      <c r="E431" s="18"/>
      <c r="F431" s="15">
        <f t="shared" si="52"/>
        <v>1200</v>
      </c>
      <c r="G431" s="15">
        <v>24</v>
      </c>
      <c r="H431" s="15" t="s">
        <v>1125</v>
      </c>
      <c r="I431" s="52">
        <v>45851</v>
      </c>
      <c r="J431" s="15" t="s">
        <v>1128</v>
      </c>
      <c r="K431" s="15">
        <v>211</v>
      </c>
    </row>
    <row r="432" ht="30" customHeight="1" spans="1:11">
      <c r="A432" s="41"/>
      <c r="B432" s="75" t="s">
        <v>1129</v>
      </c>
      <c r="C432" s="43" t="s">
        <v>188</v>
      </c>
      <c r="D432" s="43" t="s">
        <v>679</v>
      </c>
      <c r="E432" s="43" t="s">
        <v>1130</v>
      </c>
      <c r="F432" s="43">
        <f t="shared" si="52"/>
        <v>1200</v>
      </c>
      <c r="G432" s="43">
        <v>24</v>
      </c>
      <c r="H432" s="43" t="s">
        <v>1122</v>
      </c>
      <c r="I432" s="60">
        <v>45848</v>
      </c>
      <c r="J432" s="43" t="s">
        <v>1131</v>
      </c>
      <c r="K432" s="43">
        <v>211</v>
      </c>
    </row>
    <row r="433" ht="30" customHeight="1" spans="1:11">
      <c r="A433" s="41"/>
      <c r="B433" s="75" t="s">
        <v>1132</v>
      </c>
      <c r="C433" s="43" t="s">
        <v>188</v>
      </c>
      <c r="D433" s="43" t="s">
        <v>679</v>
      </c>
      <c r="E433" s="43" t="s">
        <v>1130</v>
      </c>
      <c r="F433" s="43">
        <f t="shared" si="52"/>
        <v>1200</v>
      </c>
      <c r="G433" s="43">
        <v>24</v>
      </c>
      <c r="H433" s="43" t="s">
        <v>1122</v>
      </c>
      <c r="I433" s="60">
        <v>45848</v>
      </c>
      <c r="J433" s="43" t="s">
        <v>1133</v>
      </c>
      <c r="K433" s="43">
        <v>211</v>
      </c>
    </row>
    <row r="434" ht="30" customHeight="1" spans="1:11">
      <c r="A434" s="41"/>
      <c r="B434" s="75" t="s">
        <v>1134</v>
      </c>
      <c r="C434" s="43" t="s">
        <v>188</v>
      </c>
      <c r="D434" s="43" t="s">
        <v>679</v>
      </c>
      <c r="E434" s="43" t="s">
        <v>1130</v>
      </c>
      <c r="F434" s="43">
        <f t="shared" si="52"/>
        <v>1200</v>
      </c>
      <c r="G434" s="43">
        <v>24</v>
      </c>
      <c r="H434" s="43" t="s">
        <v>1122</v>
      </c>
      <c r="I434" s="60">
        <v>45849</v>
      </c>
      <c r="J434" s="43" t="s">
        <v>1135</v>
      </c>
      <c r="K434" s="43">
        <v>211</v>
      </c>
    </row>
    <row r="435" ht="30" customHeight="1" spans="1:11">
      <c r="A435" s="41"/>
      <c r="B435" s="75" t="s">
        <v>1136</v>
      </c>
      <c r="C435" s="43" t="s">
        <v>188</v>
      </c>
      <c r="D435" s="43" t="s">
        <v>679</v>
      </c>
      <c r="E435" s="43" t="s">
        <v>1137</v>
      </c>
      <c r="F435" s="43">
        <f t="shared" si="52"/>
        <v>1200</v>
      </c>
      <c r="G435" s="43">
        <v>24</v>
      </c>
      <c r="H435" s="43" t="s">
        <v>1125</v>
      </c>
      <c r="I435" s="60">
        <v>45850</v>
      </c>
      <c r="J435" s="43" t="s">
        <v>1138</v>
      </c>
      <c r="K435" s="43">
        <v>211</v>
      </c>
    </row>
    <row r="436" ht="30" customHeight="1" spans="1:11">
      <c r="A436" s="41"/>
      <c r="B436" s="75" t="s">
        <v>1139</v>
      </c>
      <c r="C436" s="43" t="s">
        <v>188</v>
      </c>
      <c r="D436" s="43" t="s">
        <v>1140</v>
      </c>
      <c r="E436" s="43" t="s">
        <v>1137</v>
      </c>
      <c r="F436" s="43">
        <f t="shared" si="52"/>
        <v>1200</v>
      </c>
      <c r="G436" s="43">
        <v>24</v>
      </c>
      <c r="H436" s="43" t="s">
        <v>1125</v>
      </c>
      <c r="I436" s="60">
        <v>45850</v>
      </c>
      <c r="J436" s="43" t="s">
        <v>1141</v>
      </c>
      <c r="K436" s="43">
        <v>211</v>
      </c>
    </row>
    <row r="437" ht="30" customHeight="1" spans="1:11">
      <c r="A437" s="41"/>
      <c r="B437" s="75" t="s">
        <v>1142</v>
      </c>
      <c r="C437" s="43" t="s">
        <v>188</v>
      </c>
      <c r="D437" s="43" t="s">
        <v>1143</v>
      </c>
      <c r="E437" s="43" t="s">
        <v>1144</v>
      </c>
      <c r="F437" s="43">
        <f t="shared" si="52"/>
        <v>1200</v>
      </c>
      <c r="G437" s="43">
        <v>24</v>
      </c>
      <c r="H437" s="43" t="s">
        <v>687</v>
      </c>
      <c r="I437" s="60">
        <v>45850</v>
      </c>
      <c r="J437" s="43" t="s">
        <v>504</v>
      </c>
      <c r="K437" s="43">
        <v>210</v>
      </c>
    </row>
    <row r="438" ht="30" customHeight="1" spans="1:11">
      <c r="A438" s="41"/>
      <c r="B438" s="75" t="s">
        <v>1145</v>
      </c>
      <c r="C438" s="43" t="s">
        <v>188</v>
      </c>
      <c r="D438" s="43" t="s">
        <v>1146</v>
      </c>
      <c r="E438" s="43" t="s">
        <v>1147</v>
      </c>
      <c r="F438" s="43">
        <f>55*G438</f>
        <v>1320</v>
      </c>
      <c r="G438" s="43">
        <v>24</v>
      </c>
      <c r="H438" s="43" t="s">
        <v>1125</v>
      </c>
      <c r="I438" s="60">
        <v>45850</v>
      </c>
      <c r="J438" s="43" t="s">
        <v>1148</v>
      </c>
      <c r="K438" s="43">
        <v>211</v>
      </c>
    </row>
    <row r="439" ht="30" customHeight="1" spans="1:11">
      <c r="A439" s="41"/>
      <c r="B439" s="75" t="s">
        <v>1149</v>
      </c>
      <c r="C439" s="43" t="s">
        <v>188</v>
      </c>
      <c r="D439" s="43" t="s">
        <v>1150</v>
      </c>
      <c r="E439" s="43" t="s">
        <v>1151</v>
      </c>
      <c r="F439" s="43">
        <f>60*G439</f>
        <v>1440</v>
      </c>
      <c r="G439" s="43">
        <v>24</v>
      </c>
      <c r="H439" s="43" t="s">
        <v>1125</v>
      </c>
      <c r="I439" s="60">
        <v>45850</v>
      </c>
      <c r="J439" s="43" t="s">
        <v>526</v>
      </c>
      <c r="K439" s="43">
        <v>211</v>
      </c>
    </row>
    <row r="440" ht="40" customHeight="1" spans="1:11">
      <c r="A440" s="41"/>
      <c r="B440" s="75" t="s">
        <v>1152</v>
      </c>
      <c r="C440" s="43" t="s">
        <v>188</v>
      </c>
      <c r="D440" s="43" t="s">
        <v>81</v>
      </c>
      <c r="E440" s="67" t="s">
        <v>1153</v>
      </c>
      <c r="F440" s="43">
        <f>50*G440</f>
        <v>1200</v>
      </c>
      <c r="G440" s="43">
        <v>24</v>
      </c>
      <c r="H440" s="43" t="s">
        <v>1154</v>
      </c>
      <c r="I440" s="60">
        <v>45851</v>
      </c>
      <c r="J440" s="43" t="s">
        <v>1155</v>
      </c>
      <c r="K440" s="43">
        <v>210</v>
      </c>
    </row>
    <row r="441" ht="38" customHeight="1" spans="1:11">
      <c r="A441" s="77"/>
      <c r="B441" s="75" t="s">
        <v>1156</v>
      </c>
      <c r="C441" s="43" t="s">
        <v>188</v>
      </c>
      <c r="D441" s="43" t="s">
        <v>1157</v>
      </c>
      <c r="E441" s="67" t="s">
        <v>1158</v>
      </c>
      <c r="F441" s="43">
        <f>60*G441</f>
        <v>1080</v>
      </c>
      <c r="G441" s="43">
        <v>18</v>
      </c>
      <c r="H441" s="43" t="s">
        <v>1154</v>
      </c>
      <c r="I441" s="60">
        <v>45907</v>
      </c>
      <c r="J441" s="43" t="s">
        <v>1159</v>
      </c>
      <c r="K441" s="43">
        <v>210</v>
      </c>
    </row>
  </sheetData>
  <mergeCells count="184">
    <mergeCell ref="A1:K1"/>
    <mergeCell ref="A2:K2"/>
    <mergeCell ref="A3:K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7:J57"/>
    <mergeCell ref="A58:K58"/>
    <mergeCell ref="A59:A60"/>
    <mergeCell ref="A61:A78"/>
    <mergeCell ref="A82:A166"/>
    <mergeCell ref="A167:A178"/>
    <mergeCell ref="A179:A219"/>
    <mergeCell ref="A220:A242"/>
    <mergeCell ref="A243:A256"/>
    <mergeCell ref="A257:A262"/>
    <mergeCell ref="A263:A293"/>
    <mergeCell ref="A294:A324"/>
    <mergeCell ref="A325:A387"/>
    <mergeCell ref="A388:A427"/>
    <mergeCell ref="A428:A441"/>
    <mergeCell ref="B59:B60"/>
    <mergeCell ref="C59:C60"/>
    <mergeCell ref="D35:D36"/>
    <mergeCell ref="D46:D47"/>
    <mergeCell ref="D49:D51"/>
    <mergeCell ref="D52:D54"/>
    <mergeCell ref="D59:D60"/>
    <mergeCell ref="D257:D258"/>
    <mergeCell ref="D261:D262"/>
    <mergeCell ref="D283:D287"/>
    <mergeCell ref="D294:D295"/>
    <mergeCell ref="D306:D307"/>
    <mergeCell ref="D310:D311"/>
    <mergeCell ref="D314:D315"/>
    <mergeCell ref="D329:D330"/>
    <mergeCell ref="D375:D387"/>
    <mergeCell ref="D389:D391"/>
    <mergeCell ref="D395:D397"/>
    <mergeCell ref="D398:D399"/>
    <mergeCell ref="D400:D403"/>
    <mergeCell ref="D404:D406"/>
    <mergeCell ref="D407:D408"/>
    <mergeCell ref="D409:D410"/>
    <mergeCell ref="D411:D413"/>
    <mergeCell ref="D414:D415"/>
    <mergeCell ref="D429:D431"/>
    <mergeCell ref="E5:E7"/>
    <mergeCell ref="E8:E9"/>
    <mergeCell ref="E12:E13"/>
    <mergeCell ref="E14:E15"/>
    <mergeCell ref="E16:E17"/>
    <mergeCell ref="E18:E19"/>
    <mergeCell ref="E20:E21"/>
    <mergeCell ref="E35:E36"/>
    <mergeCell ref="E46:E47"/>
    <mergeCell ref="E49:E51"/>
    <mergeCell ref="E52:E54"/>
    <mergeCell ref="E59:E60"/>
    <mergeCell ref="E62:E63"/>
    <mergeCell ref="E65:E66"/>
    <mergeCell ref="E67:E68"/>
    <mergeCell ref="E69:E72"/>
    <mergeCell ref="E74:E76"/>
    <mergeCell ref="E77:E78"/>
    <mergeCell ref="E80:E81"/>
    <mergeCell ref="E82:E85"/>
    <mergeCell ref="E86:E89"/>
    <mergeCell ref="E90:E91"/>
    <mergeCell ref="E92:E96"/>
    <mergeCell ref="E97:E98"/>
    <mergeCell ref="E99:E100"/>
    <mergeCell ref="E101:E102"/>
    <mergeCell ref="E103:E106"/>
    <mergeCell ref="E107:E109"/>
    <mergeCell ref="E110:E111"/>
    <mergeCell ref="E116:E119"/>
    <mergeCell ref="E120:E122"/>
    <mergeCell ref="E123:E127"/>
    <mergeCell ref="E128:E129"/>
    <mergeCell ref="E130:E133"/>
    <mergeCell ref="E135:E139"/>
    <mergeCell ref="E140:E144"/>
    <mergeCell ref="E145:E151"/>
    <mergeCell ref="E154:E156"/>
    <mergeCell ref="E157:E159"/>
    <mergeCell ref="E161:E162"/>
    <mergeCell ref="E167:E169"/>
    <mergeCell ref="E170:E171"/>
    <mergeCell ref="E172:E173"/>
    <mergeCell ref="E174:E175"/>
    <mergeCell ref="E181:E182"/>
    <mergeCell ref="E183:E184"/>
    <mergeCell ref="E186:E188"/>
    <mergeCell ref="E189:E191"/>
    <mergeCell ref="E192:E193"/>
    <mergeCell ref="E196:E197"/>
    <mergeCell ref="E198:E199"/>
    <mergeCell ref="E201:E202"/>
    <mergeCell ref="E206:E207"/>
    <mergeCell ref="E208:E209"/>
    <mergeCell ref="E210:E211"/>
    <mergeCell ref="E218:E219"/>
    <mergeCell ref="E220:E223"/>
    <mergeCell ref="E224:E227"/>
    <mergeCell ref="E228:E231"/>
    <mergeCell ref="E232:E234"/>
    <mergeCell ref="E236:E237"/>
    <mergeCell ref="E238:E239"/>
    <mergeCell ref="E257:E258"/>
    <mergeCell ref="E261:E262"/>
    <mergeCell ref="E283:E287"/>
    <mergeCell ref="E294:E295"/>
    <mergeCell ref="E306:E307"/>
    <mergeCell ref="E310:E311"/>
    <mergeCell ref="E314:E315"/>
    <mergeCell ref="E329:E330"/>
    <mergeCell ref="E375:E387"/>
    <mergeCell ref="E389:E391"/>
    <mergeCell ref="E392:E393"/>
    <mergeCell ref="E395:E397"/>
    <mergeCell ref="E398:E399"/>
    <mergeCell ref="E400:E403"/>
    <mergeCell ref="E404:E406"/>
    <mergeCell ref="E407:E408"/>
    <mergeCell ref="E409:E410"/>
    <mergeCell ref="E411:E413"/>
    <mergeCell ref="E414:E415"/>
    <mergeCell ref="E429:E431"/>
    <mergeCell ref="F59:F60"/>
    <mergeCell ref="G59:G60"/>
    <mergeCell ref="H59:H60"/>
    <mergeCell ref="I59:I60"/>
    <mergeCell ref="J59:J60"/>
    <mergeCell ref="K59:K60"/>
  </mergeCells>
  <pageMargins left="0.357638888888889" right="0" top="0.409027777777778" bottom="0.0152777777777778" header="0.511805555555556" footer="0.511805555555556"/>
  <pageSetup paperSize="9" scale="80"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QSNG</dc:creator>
  <cp:lastModifiedBy>灬亚亚灬</cp:lastModifiedBy>
  <dcterms:created xsi:type="dcterms:W3CDTF">2017-07-24T05:51:00Z</dcterms:created>
  <cp:lastPrinted>2021-05-07T00:55:00Z</cp:lastPrinted>
  <dcterms:modified xsi:type="dcterms:W3CDTF">2025-05-20T02:17:08Z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CE9DC760F4CB40C2805262221D921572_13</vt:lpwstr>
  </property>
</Properties>
</file>